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895" firstSheet="2" activeTab="11"/>
  </bookViews>
  <sheets>
    <sheet name="leden 2016" sheetId="4" r:id="rId1"/>
    <sheet name="únor 2016" sheetId="5" r:id="rId2"/>
    <sheet name="březen 2016" sheetId="6" r:id="rId3"/>
    <sheet name="duben 2016" sheetId="7" r:id="rId4"/>
    <sheet name="květen 2016" sheetId="8" r:id="rId5"/>
    <sheet name="červen 2016" sheetId="9" r:id="rId6"/>
    <sheet name="červenec 2016" sheetId="10" r:id="rId7"/>
    <sheet name="srpen 2016" sheetId="11" r:id="rId8"/>
    <sheet name="září 2016" sheetId="12" r:id="rId9"/>
    <sheet name="říjen 2016" sheetId="13" r:id="rId10"/>
    <sheet name="listopad 2016" sheetId="1" r:id="rId11"/>
    <sheet name="prosinec 2016" sheetId="14" r:id="rId12"/>
    <sheet name="Sheet2" sheetId="2" r:id="rId13"/>
    <sheet name="Sheet3" sheetId="3" r:id="rId14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27" i="14" l="1"/>
  <c r="E41" i="14"/>
  <c r="F33" i="14"/>
  <c r="E29" i="14"/>
  <c r="E26" i="14"/>
  <c r="E23" i="14"/>
  <c r="E22" i="14" l="1"/>
  <c r="F31" i="14" s="1"/>
  <c r="E41" i="1"/>
  <c r="F33" i="1"/>
  <c r="E29" i="1"/>
  <c r="E26" i="1"/>
  <c r="E23" i="1"/>
  <c r="F32" i="14" l="1"/>
  <c r="F25" i="14"/>
  <c r="F27" i="14"/>
  <c r="F23" i="14"/>
  <c r="F28" i="14"/>
  <c r="F34" i="14"/>
  <c r="F30" i="14"/>
  <c r="F24" i="14"/>
  <c r="F26" i="14"/>
  <c r="F29" i="14"/>
  <c r="E22" i="1"/>
  <c r="F29" i="1" s="1"/>
  <c r="F23" i="1"/>
  <c r="E41" i="13"/>
  <c r="F33" i="13"/>
  <c r="E29" i="13"/>
  <c r="E26" i="13"/>
  <c r="E23" i="13"/>
  <c r="F22" i="14" l="1"/>
  <c r="F30" i="1"/>
  <c r="F31" i="1"/>
  <c r="F32" i="1"/>
  <c r="F34" i="1"/>
  <c r="F24" i="1"/>
  <c r="F25" i="1"/>
  <c r="F26" i="1"/>
  <c r="F27" i="1"/>
  <c r="F28" i="1"/>
  <c r="E22" i="13"/>
  <c r="E41" i="12"/>
  <c r="F33" i="12"/>
  <c r="E29" i="12"/>
  <c r="E26" i="12"/>
  <c r="E23" i="12"/>
  <c r="F22" i="1" l="1"/>
  <c r="F34" i="13"/>
  <c r="F31" i="13"/>
  <c r="F26" i="13"/>
  <c r="F25" i="13"/>
  <c r="F29" i="13"/>
  <c r="F28" i="13"/>
  <c r="F32" i="13"/>
  <c r="F27" i="13"/>
  <c r="F30" i="13"/>
  <c r="F24" i="13"/>
  <c r="F23" i="13"/>
  <c r="F23" i="12"/>
  <c r="E22" i="12"/>
  <c r="F24" i="12"/>
  <c r="F27" i="12"/>
  <c r="F30" i="12"/>
  <c r="F32" i="12"/>
  <c r="E41" i="11"/>
  <c r="F33" i="11"/>
  <c r="E29" i="11"/>
  <c r="E26" i="11"/>
  <c r="E23" i="11"/>
  <c r="F22" i="13" l="1"/>
  <c r="F34" i="12"/>
  <c r="F29" i="12"/>
  <c r="F28" i="12"/>
  <c r="F31" i="12"/>
  <c r="F26" i="12"/>
  <c r="F25" i="12"/>
  <c r="E22" i="11"/>
  <c r="F34" i="11" s="1"/>
  <c r="F30" i="11"/>
  <c r="E41" i="10"/>
  <c r="F33" i="10"/>
  <c r="E29" i="10"/>
  <c r="E26" i="10"/>
  <c r="E23" i="10"/>
  <c r="F22" i="12" l="1"/>
  <c r="F26" i="11"/>
  <c r="F22" i="11" s="1"/>
  <c r="F24" i="11"/>
  <c r="F28" i="11"/>
  <c r="F32" i="11"/>
  <c r="F27" i="11"/>
  <c r="F31" i="11"/>
  <c r="F25" i="11"/>
  <c r="F23" i="11"/>
  <c r="F29" i="11"/>
  <c r="E22" i="10"/>
  <c r="F27" i="10" s="1"/>
  <c r="E41" i="9"/>
  <c r="F33" i="9"/>
  <c r="E29" i="9"/>
  <c r="E26" i="9"/>
  <c r="E23" i="9"/>
  <c r="F32" i="10" l="1"/>
  <c r="F31" i="10"/>
  <c r="F29" i="10"/>
  <c r="F28" i="10"/>
  <c r="F26" i="10"/>
  <c r="F25" i="10"/>
  <c r="F34" i="10"/>
  <c r="F22" i="10" s="1"/>
  <c r="F30" i="10"/>
  <c r="F24" i="10"/>
  <c r="F23" i="10"/>
  <c r="E22" i="9"/>
  <c r="E41" i="8"/>
  <c r="F33" i="8"/>
  <c r="E29" i="8"/>
  <c r="E26" i="8"/>
  <c r="E23" i="8"/>
  <c r="F31" i="9" l="1"/>
  <c r="F28" i="9"/>
  <c r="F25" i="9"/>
  <c r="F27" i="9"/>
  <c r="F24" i="9"/>
  <c r="F34" i="9"/>
  <c r="F32" i="9"/>
  <c r="F30" i="9"/>
  <c r="F23" i="9"/>
  <c r="F29" i="9"/>
  <c r="F26" i="9"/>
  <c r="E22" i="8"/>
  <c r="F23" i="8" s="1"/>
  <c r="F24" i="8"/>
  <c r="F27" i="8"/>
  <c r="F30" i="8"/>
  <c r="F32" i="8"/>
  <c r="E41" i="7"/>
  <c r="F33" i="7"/>
  <c r="E29" i="7"/>
  <c r="E26" i="7"/>
  <c r="E23" i="7"/>
  <c r="F22" i="9" l="1"/>
  <c r="F34" i="8"/>
  <c r="F29" i="8"/>
  <c r="F28" i="8"/>
  <c r="F31" i="8"/>
  <c r="F26" i="8"/>
  <c r="F25" i="8"/>
  <c r="E22" i="7"/>
  <c r="F31" i="7" s="1"/>
  <c r="F27" i="7"/>
  <c r="F32" i="7"/>
  <c r="F25" i="7"/>
  <c r="E41" i="6"/>
  <c r="F33" i="6"/>
  <c r="E29" i="6"/>
  <c r="E26" i="6"/>
  <c r="E23" i="6"/>
  <c r="F22" i="8" l="1"/>
  <c r="F29" i="7"/>
  <c r="F28" i="7"/>
  <c r="F34" i="7"/>
  <c r="F30" i="7"/>
  <c r="F24" i="7"/>
  <c r="F23" i="7"/>
  <c r="F26" i="7"/>
  <c r="E22" i="6"/>
  <c r="F23" i="6" s="1"/>
  <c r="F32" i="6"/>
  <c r="E41" i="5"/>
  <c r="F33" i="5"/>
  <c r="E29" i="5"/>
  <c r="E26" i="5"/>
  <c r="E23" i="5"/>
  <c r="F22" i="7" l="1"/>
  <c r="F27" i="6"/>
  <c r="F30" i="6"/>
  <c r="F24" i="6"/>
  <c r="F34" i="6"/>
  <c r="F29" i="6"/>
  <c r="F28" i="6"/>
  <c r="F31" i="6"/>
  <c r="F26" i="6"/>
  <c r="F25" i="6"/>
  <c r="F23" i="5"/>
  <c r="E22" i="5"/>
  <c r="F24" i="5"/>
  <c r="F27" i="5"/>
  <c r="F30" i="5"/>
  <c r="F32" i="5"/>
  <c r="E41" i="4"/>
  <c r="F33" i="4"/>
  <c r="E29" i="4"/>
  <c r="E26" i="4"/>
  <c r="E23" i="4"/>
  <c r="F22" i="6" l="1"/>
  <c r="F34" i="5"/>
  <c r="F29" i="5"/>
  <c r="F28" i="5"/>
  <c r="F31" i="5"/>
  <c r="F26" i="5"/>
  <c r="F22" i="5" s="1"/>
  <c r="F25" i="5"/>
  <c r="E22" i="4"/>
  <c r="F32" i="4" s="1"/>
  <c r="F34" i="4" l="1"/>
  <c r="F31" i="4"/>
  <c r="F26" i="4"/>
  <c r="F25" i="4"/>
  <c r="F29" i="4"/>
  <c r="F28" i="4"/>
  <c r="F27" i="4"/>
  <c r="F30" i="4"/>
  <c r="F24" i="4"/>
  <c r="F23" i="4"/>
  <c r="F22" i="4" l="1"/>
</calcChain>
</file>

<file path=xl/sharedStrings.xml><?xml version="1.0" encoding="utf-8"?>
<sst xmlns="http://schemas.openxmlformats.org/spreadsheetml/2006/main" count="626" uniqueCount="58">
  <si>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</si>
  <si>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</si>
  <si>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</si>
  <si>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Raiffesisen fond dluhopisové stability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</si>
  <si>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</si>
  <si>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</si>
  <si>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</si>
  <si>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</si>
  <si>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</si>
  <si>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</si>
  <si>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</si>
  <si>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</si>
  <si>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Třída A1 - Kapitalizační CZ0008474293</t>
  </si>
  <si>
    <t>Třída A2  - Dividendová CZ0008474301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</si>
  <si>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</si>
  <si>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</si>
  <si>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</si>
  <si>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</si>
  <si>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</si>
  <si>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</si>
  <si>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</si>
  <si>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</si>
  <si>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</si>
  <si>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</si>
  <si>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</si>
  <si>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</si>
  <si>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</si>
  <si>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</si>
  <si>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</si>
  <si>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</si>
  <si>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</si>
  <si>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</si>
  <si>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</si>
  <si>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</si>
  <si>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</si>
  <si>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</si>
  <si>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</si>
  <si>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</si>
  <si>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</si>
  <si>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CZ0008474293</t>
  </si>
  <si>
    <t>CZ0008474301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</si>
  <si>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</si>
  <si>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</si>
  <si>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</si>
  <si>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</si>
  <si>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za období 1.1. - </t>
  </si>
  <si>
    <t xml:space="preserve">za období 1.2. - </t>
  </si>
  <si>
    <t xml:space="preserve">za období 1.3. - </t>
  </si>
  <si>
    <t xml:space="preserve">za období 1.4. - </t>
  </si>
  <si>
    <t xml:space="preserve">za období 1.5. - </t>
  </si>
  <si>
    <t xml:space="preserve">za období 1.6. - </t>
  </si>
  <si>
    <t xml:space="preserve">za období 1.7. - </t>
  </si>
  <si>
    <t xml:space="preserve">za období 1.8. - </t>
  </si>
  <si>
    <t>ISIN</t>
  </si>
  <si>
    <t xml:space="preserve">za období 1.9. - </t>
  </si>
  <si>
    <t xml:space="preserve">za období 1.10. - </t>
  </si>
  <si>
    <t xml:space="preserve">za období 1.11. - </t>
  </si>
  <si>
    <t xml:space="preserve">za období 1.12.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</si>
</sst>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 applyBorder="0"/>
    <xf numFmtId="0" fontId="20" fillId="0" borderId="0"/>
    <xf numFmtId="0" fontId="2" fillId="0" borderId="0"/>
    <xf numFmtId="0" fontId="1" fillId="2" borderId="1" applyNumberFormat="0" applyFont="0" applyAlignment="0" applyProtection="0"/>
  </cellStyleXfs>
  <cellXfs count="168">
    <xf numFmtId="0" fontId="0" fillId="0" borderId="0" xfId="0"/>
    <xf numFmtId="0" fontId="2" fillId="0" borderId="0" xfId="1" applyFont="1"/>
    <xf numFmtId="0" fontId="2" fillId="0" borderId="0" xfId="1"/>
    <xf numFmtId="0" fontId="3" fillId="0" borderId="0" xfId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centerContinuous"/>
      <protection hidden="1"/>
    </xf>
    <xf numFmtId="0" fontId="7" fillId="0" borderId="0" xfId="1" applyFont="1" applyFill="1" applyAlignment="1" applyProtection="1">
      <alignment horizontal="left" vertical="center"/>
      <protection hidden="1"/>
    </xf>
    <xf numFmtId="0" fontId="8" fillId="0" borderId="2" xfId="1" applyFont="1" applyFill="1" applyBorder="1" applyAlignment="1" applyProtection="1">
      <alignment horizontal="left" vertical="center" indent="1"/>
      <protection hidden="1"/>
    </xf>
    <xf numFmtId="0" fontId="7" fillId="0" borderId="3" xfId="1" applyFont="1" applyFill="1" applyBorder="1" applyProtection="1">
      <protection hidden="1"/>
    </xf>
    <xf numFmtId="0" fontId="9" fillId="0" borderId="4" xfId="1" applyFont="1" applyFill="1" applyBorder="1" applyProtection="1">
      <protection hidden="1"/>
    </xf>
    <xf numFmtId="0" fontId="5" fillId="0" borderId="0" xfId="1" applyFont="1" applyFill="1" applyAlignment="1" applyProtection="1">
      <alignment horizontal="left" vertical="center"/>
      <protection hidden="1"/>
    </xf>
    <xf numFmtId="0" fontId="5" fillId="0" borderId="0" xfId="1" applyFont="1" applyFill="1" applyAlignment="1" applyProtection="1">
      <alignment horizontal="center"/>
      <protection hidden="1"/>
    </xf>
    <xf numFmtId="49" fontId="5" fillId="0" borderId="0" xfId="1" applyNumberFormat="1" applyFont="1" applyFill="1" applyBorder="1" applyProtection="1"/>
    <xf numFmtId="0" fontId="5" fillId="0" borderId="0" xfId="1" applyFont="1" applyFill="1" applyBorder="1" applyProtection="1">
      <protection hidden="1"/>
    </xf>
    <xf numFmtId="0" fontId="5" fillId="0" borderId="0" xfId="1" applyFont="1" applyFill="1" applyBorder="1" applyAlignment="1" applyProtection="1">
      <alignment horizontal="right" vertical="center"/>
      <protection hidden="1"/>
    </xf>
    <xf numFmtId="0" fontId="5" fillId="0" borderId="0" xfId="1" applyFont="1" applyFill="1" applyBorder="1" applyAlignment="1" applyProtection="1">
      <alignment horizontal="center" vertical="center"/>
      <protection hidden="1"/>
    </xf>
    <xf numFmtId="1" fontId="7" fillId="0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Fill="1" applyBorder="1" applyProtection="1">
      <protection hidden="1"/>
    </xf>
    <xf numFmtId="0" fontId="2" fillId="0" borderId="0" xfId="1" applyFill="1" applyBorder="1" applyProtection="1"/>
    <xf numFmtId="0" fontId="7" fillId="0" borderId="0" xfId="1" applyFont="1" applyFill="1" applyBorder="1" applyAlignment="1" applyProtection="1">
      <alignment horizontal="right" vertical="center" indent="1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/>
    <xf numFmtId="0" fontId="5" fillId="0" borderId="0" xfId="1" applyFont="1" applyFill="1" applyBorder="1" applyAlignment="1" applyProtection="1">
      <alignment horizontal="right" vertical="center" indent="1"/>
      <protection hidden="1"/>
    </xf>
    <xf numFmtId="0" fontId="5" fillId="0" borderId="0" xfId="1" applyFont="1" applyFill="1" applyAlignment="1" applyProtection="1">
      <alignment horizontal="center" vertical="center"/>
    </xf>
    <xf numFmtId="4" fontId="7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ill="1" applyBorder="1" applyAlignment="1" applyProtection="1">
      <alignment vertical="center"/>
    </xf>
    <xf numFmtId="0" fontId="7" fillId="0" borderId="6" xfId="1" applyFont="1" applyFill="1" applyBorder="1" applyAlignment="1" applyProtection="1">
      <alignment horizontal="right" vertical="center" inden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wrapText="1"/>
    </xf>
    <xf numFmtId="0" fontId="2" fillId="0" borderId="0" xfId="1" applyBorder="1"/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left" vertical="top"/>
    </xf>
    <xf numFmtId="0" fontId="2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justify" vertical="top" wrapText="1"/>
    </xf>
    <xf numFmtId="0" fontId="12" fillId="0" borderId="0" xfId="1" applyFont="1" applyFill="1" applyBorder="1" applyAlignment="1" applyProtection="1">
      <alignment horizontal="left" vertical="center"/>
    </xf>
    <xf numFmtId="0" fontId="13" fillId="0" borderId="0" xfId="1" applyFont="1" applyFill="1" applyBorder="1" applyAlignment="1" applyProtection="1">
      <alignment vertical="center"/>
    </xf>
    <xf numFmtId="0" fontId="2" fillId="0" borderId="0" xfId="1" applyFill="1" applyAlignment="1" applyProtection="1">
      <alignment vertical="center"/>
    </xf>
    <xf numFmtId="0" fontId="14" fillId="0" borderId="0" xfId="1" applyFont="1" applyFill="1" applyBorder="1" applyAlignment="1" applyProtection="1">
      <alignment vertical="center"/>
    </xf>
    <xf numFmtId="0" fontId="2" fillId="0" borderId="0" xfId="1" applyFont="1" applyFill="1" applyAlignment="1" applyProtection="1">
      <alignment vertical="center"/>
    </xf>
    <xf numFmtId="0" fontId="15" fillId="0" borderId="7" xfId="1" applyFont="1" applyFill="1" applyBorder="1" applyAlignment="1" applyProtection="1">
      <alignment horizontal="centerContinuous"/>
    </xf>
    <xf numFmtId="0" fontId="16" fillId="0" borderId="8" xfId="1" applyFont="1" applyFill="1" applyBorder="1" applyAlignment="1" applyProtection="1">
      <alignment horizontal="centerContinuous" vertical="center" wrapText="1"/>
    </xf>
    <xf numFmtId="0" fontId="17" fillId="0" borderId="8" xfId="1" applyFont="1" applyFill="1" applyBorder="1" applyAlignment="1" applyProtection="1">
      <alignment horizontal="centerContinuous" vertical="center" wrapText="1"/>
    </xf>
    <xf numFmtId="0" fontId="16" fillId="0" borderId="9" xfId="1" applyFont="1" applyFill="1" applyBorder="1" applyAlignment="1" applyProtection="1">
      <alignment horizontal="center"/>
    </xf>
    <xf numFmtId="0" fontId="16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" vertical="center" wrapText="1"/>
    </xf>
    <xf numFmtId="0" fontId="18" fillId="0" borderId="12" xfId="1" applyFont="1" applyFill="1" applyBorder="1" applyAlignment="1" applyProtection="1">
      <alignment horizontal="centerContinuous" vertical="center" wrapText="1"/>
    </xf>
    <xf numFmtId="0" fontId="2" fillId="0" borderId="13" xfId="1" applyFill="1" applyBorder="1" applyAlignment="1" applyProtection="1">
      <alignment horizontal="centerContinuous" vertical="center"/>
    </xf>
    <xf numFmtId="0" fontId="18" fillId="0" borderId="13" xfId="1" applyFont="1" applyFill="1" applyBorder="1" applyAlignment="1" applyProtection="1">
      <alignment horizontal="centerContinuous" vertical="center" wrapText="1"/>
    </xf>
    <xf numFmtId="0" fontId="19" fillId="0" borderId="14" xfId="1" applyFont="1" applyFill="1" applyBorder="1" applyAlignment="1" applyProtection="1">
      <alignment horizontal="center" vertical="top" wrapText="1"/>
    </xf>
    <xf numFmtId="0" fontId="16" fillId="0" borderId="12" xfId="1" applyFont="1" applyFill="1" applyBorder="1" applyAlignment="1" applyProtection="1">
      <alignment horizontal="right" vertical="center" wrapText="1"/>
    </xf>
    <xf numFmtId="14" fontId="16" fillId="0" borderId="15" xfId="1" applyNumberFormat="1" applyFont="1" applyFill="1" applyBorder="1" applyAlignment="1" applyProtection="1">
      <alignment horizontal="left" vertical="center" wrapText="1"/>
    </xf>
    <xf numFmtId="0" fontId="16" fillId="0" borderId="16" xfId="1" applyFont="1" applyFill="1" applyBorder="1" applyAlignment="1">
      <alignment horizontal="left" vertical="center" wrapText="1" indent="1"/>
    </xf>
    <xf numFmtId="0" fontId="20" fillId="0" borderId="17" xfId="1" applyFont="1" applyFill="1" applyBorder="1" applyAlignment="1">
      <alignment vertical="center" wrapText="1"/>
    </xf>
    <xf numFmtId="0" fontId="19" fillId="0" borderId="18" xfId="1" applyFont="1" applyFill="1" applyBorder="1" applyAlignment="1" applyProtection="1">
      <alignment horizontal="center" vertical="center" wrapText="1"/>
    </xf>
    <xf numFmtId="3" fontId="5" fillId="0" borderId="10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11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9" xfId="1" applyFont="1" applyFill="1" applyBorder="1" applyAlignment="1">
      <alignment horizontal="left" vertical="center" indent="1"/>
    </xf>
    <xf numFmtId="0" fontId="20" fillId="0" borderId="20" xfId="1" applyFont="1" applyFill="1" applyBorder="1" applyAlignment="1">
      <alignment vertical="center" wrapText="1"/>
    </xf>
    <xf numFmtId="0" fontId="19" fillId="0" borderId="21" xfId="1" applyFont="1" applyFill="1" applyBorder="1" applyAlignment="1" applyProtection="1">
      <alignment horizontal="center" vertical="center" wrapText="1"/>
    </xf>
    <xf numFmtId="3" fontId="5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9" xfId="1" applyFont="1" applyFill="1" applyBorder="1" applyAlignment="1">
      <alignment horizontal="left" vertical="center" indent="2"/>
    </xf>
    <xf numFmtId="0" fontId="2" fillId="0" borderId="20" xfId="1" applyFont="1" applyBorder="1" applyAlignment="1">
      <alignment vertical="center"/>
    </xf>
    <xf numFmtId="0" fontId="2" fillId="0" borderId="24" xfId="1" applyFont="1" applyFill="1" applyBorder="1" applyAlignment="1">
      <alignment horizontal="left" vertical="center" indent="1"/>
    </xf>
    <xf numFmtId="0" fontId="2" fillId="0" borderId="25" xfId="1" applyFont="1" applyBorder="1" applyAlignment="1">
      <alignment vertical="center"/>
    </xf>
    <xf numFmtId="0" fontId="19" fillId="0" borderId="26" xfId="1" applyFont="1" applyFill="1" applyBorder="1" applyAlignment="1" applyProtection="1">
      <alignment horizontal="center" vertical="center" wrapText="1"/>
    </xf>
    <xf numFmtId="3" fontId="5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0" fontId="2" fillId="0" borderId="12" xfId="1" applyFont="1" applyFill="1" applyBorder="1" applyAlignment="1">
      <alignment horizontal="left" vertical="center" indent="1"/>
    </xf>
    <xf numFmtId="0" fontId="2" fillId="0" borderId="13" xfId="1" applyFont="1" applyBorder="1" applyAlignment="1">
      <alignment vertical="center"/>
    </xf>
    <xf numFmtId="0" fontId="19" fillId="0" borderId="14" xfId="1" applyFont="1" applyFill="1" applyBorder="1" applyAlignment="1" applyProtection="1">
      <alignment horizontal="center" vertical="center" wrapText="1"/>
    </xf>
    <xf numFmtId="3" fontId="5" fillId="0" borderId="28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29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0" xfId="1" applyFont="1" applyFill="1" applyBorder="1" applyAlignment="1">
      <alignment horizontal="left" vertical="center" indent="1"/>
    </xf>
    <xf numFmtId="0" fontId="2" fillId="0" borderId="0" xfId="1" applyFont="1" applyBorder="1" applyAlignment="1">
      <alignment vertical="center"/>
    </xf>
    <xf numFmtId="0" fontId="11" fillId="0" borderId="0" xfId="1" applyFont="1" applyFill="1" applyBorder="1" applyAlignment="1" applyProtection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right" vertical="center" indent="1"/>
      <protection locked="0"/>
    </xf>
    <xf numFmtId="4" fontId="5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1" fillId="0" borderId="0" xfId="1" applyFont="1" applyFill="1" applyBorder="1" applyAlignment="1" applyProtection="1">
      <alignment horizontal="left" vertical="center"/>
    </xf>
    <xf numFmtId="0" fontId="2" fillId="0" borderId="0" xfId="1" applyFill="1" applyAlignment="1" applyProtection="1">
      <alignment horizontal="left"/>
    </xf>
    <xf numFmtId="0" fontId="11" fillId="0" borderId="0" xfId="1" applyFont="1" applyFill="1" applyBorder="1" applyAlignment="1" applyProtection="1">
      <alignment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2" fillId="0" borderId="0" xfId="1" applyNumberFormat="1" applyFont="1" applyFill="1" applyBorder="1" applyAlignment="1" applyProtection="1">
      <alignment horizontal="right" vertical="center" indent="1"/>
    </xf>
    <xf numFmtId="0" fontId="23" fillId="0" borderId="0" xfId="1" applyFont="1"/>
    <xf numFmtId="3" fontId="22" fillId="0" borderId="22" xfId="1" applyNumberFormat="1" applyFont="1" applyFill="1" applyBorder="1" applyAlignment="1" applyProtection="1">
      <alignment horizontal="center" vertical="center" shrinkToFit="1"/>
      <protection locked="0"/>
    </xf>
    <xf numFmtId="3" fontId="22" fillId="0" borderId="23" xfId="1" applyNumberFormat="1" applyFont="1" applyFill="1" applyBorder="1" applyAlignment="1" applyProtection="1">
      <alignment horizontal="center" vertical="center"/>
    </xf>
    <xf numFmtId="0" fontId="2" fillId="0" borderId="33" xfId="1" applyFont="1" applyFill="1" applyBorder="1" applyAlignment="1">
      <alignment horizontal="left" vertical="center" indent="1"/>
    </xf>
    <xf numFmtId="0" fontId="19" fillId="0" borderId="34" xfId="1" applyFont="1" applyFill="1" applyBorder="1" applyAlignment="1" applyProtection="1">
      <alignment horizontal="center" vertical="center" wrapText="1"/>
    </xf>
    <xf numFmtId="3" fontId="2" fillId="0" borderId="10" xfId="1" applyNumberFormat="1" applyBorder="1" applyAlignment="1">
      <alignment horizontal="right" indent="1"/>
    </xf>
    <xf numFmtId="3" fontId="2" fillId="0" borderId="17" xfId="1" applyNumberFormat="1" applyBorder="1" applyAlignment="1">
      <alignment horizontal="right" indent="1"/>
    </xf>
    <xf numFmtId="3" fontId="2" fillId="0" borderId="35" xfId="1" applyNumberFormat="1" applyBorder="1" applyAlignment="1">
      <alignment horizontal="right" vertical="center" indent="1" shrinkToFit="1"/>
    </xf>
    <xf numFmtId="0" fontId="2" fillId="0" borderId="26" xfId="1" applyFont="1" applyFill="1" applyBorder="1" applyAlignment="1">
      <alignment horizontal="left" vertical="center" indent="1"/>
    </xf>
    <xf numFmtId="0" fontId="19" fillId="0" borderId="24" xfId="1" applyFont="1" applyFill="1" applyBorder="1" applyAlignment="1" applyProtection="1">
      <alignment horizontal="center" vertical="center" wrapText="1"/>
    </xf>
    <xf numFmtId="3" fontId="11" fillId="0" borderId="27" xfId="1" applyNumberFormat="1" applyFont="1" applyFill="1" applyBorder="1" applyAlignment="1" applyProtection="1">
      <alignment horizontal="right" vertical="center" wrapText="1" indent="1"/>
    </xf>
    <xf numFmtId="3" fontId="2" fillId="0" borderId="25" xfId="1" applyNumberFormat="1" applyBorder="1" applyAlignment="1">
      <alignment horizontal="right" indent="1"/>
    </xf>
    <xf numFmtId="3" fontId="2" fillId="0" borderId="32" xfId="1" applyNumberFormat="1" applyFont="1" applyFill="1" applyBorder="1" applyAlignment="1" applyProtection="1">
      <alignment horizontal="right" vertical="center" indent="1"/>
    </xf>
    <xf numFmtId="3" fontId="11" fillId="0" borderId="0" xfId="1" applyNumberFormat="1" applyFont="1" applyFill="1" applyBorder="1" applyAlignment="1" applyProtection="1">
      <alignment vertical="center" wrapText="1"/>
    </xf>
    <xf numFmtId="0" fontId="24" fillId="0" borderId="0" xfId="1" applyFont="1"/>
    <xf numFmtId="0" fontId="22" fillId="0" borderId="0" xfId="1" applyFont="1" applyFill="1" applyBorder="1" applyAlignment="1">
      <alignment vertical="center"/>
    </xf>
    <xf numFmtId="0" fontId="22" fillId="0" borderId="12" xfId="1" applyFont="1" applyFill="1" applyBorder="1" applyAlignment="1">
      <alignment horizontal="right" vertical="center"/>
    </xf>
    <xf numFmtId="14" fontId="22" fillId="0" borderId="15" xfId="1" applyNumberFormat="1" applyFont="1" applyFill="1" applyBorder="1" applyAlignment="1">
      <alignment horizontal="left" vertical="center"/>
    </xf>
    <xf numFmtId="3" fontId="20" fillId="0" borderId="0" xfId="2" applyNumberFormat="1" applyFont="1" applyAlignment="1">
      <alignment horizontal="right"/>
    </xf>
    <xf numFmtId="0" fontId="2" fillId="0" borderId="18" xfId="1" applyFont="1" applyFill="1" applyBorder="1" applyAlignment="1">
      <alignment horizontal="left" vertical="center" indent="1"/>
    </xf>
    <xf numFmtId="0" fontId="2" fillId="0" borderId="0" xfId="1" applyBorder="1" applyAlignment="1"/>
    <xf numFmtId="3" fontId="2" fillId="0" borderId="0" xfId="1" applyNumberFormat="1" applyBorder="1" applyAlignment="1">
      <alignment horizontal="right" indent="5"/>
    </xf>
    <xf numFmtId="0" fontId="22" fillId="3" borderId="0" xfId="3" applyFont="1" applyFill="1" applyAlignment="1">
      <alignment horizontal="centerContinuous" vertical="center" wrapText="1"/>
    </xf>
    <xf numFmtId="0" fontId="25" fillId="3" borderId="0" xfId="1" applyFont="1" applyFill="1" applyAlignment="1">
      <alignment horizontal="centerContinuous" vertical="center" wrapText="1"/>
    </xf>
    <xf numFmtId="0" fontId="21" fillId="3" borderId="0" xfId="1" applyNumberFormat="1" applyFont="1" applyFill="1" applyAlignment="1">
      <alignment horizontal="centerContinuous"/>
    </xf>
    <xf numFmtId="0" fontId="2" fillId="3" borderId="0" xfId="1" applyFill="1" applyBorder="1" applyAlignment="1">
      <alignment horizontal="centerContinuous" vertical="center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2" fillId="0" borderId="37" xfId="1" applyFont="1" applyFill="1" applyBorder="1" applyAlignment="1">
      <alignment horizontal="left" vertical="center" indent="1"/>
    </xf>
    <xf numFmtId="0" fontId="19" fillId="0" borderId="2" xfId="1" applyFont="1" applyFill="1" applyBorder="1" applyAlignment="1" applyProtection="1">
      <alignment horizontal="center" vertical="center" wrapText="1"/>
    </xf>
    <xf numFmtId="3" fontId="2" fillId="0" borderId="38" xfId="1" applyNumberFormat="1" applyBorder="1" applyAlignment="1">
      <alignment horizontal="right" indent="1"/>
    </xf>
    <xf numFmtId="3" fontId="2" fillId="0" borderId="3" xfId="1" applyNumberFormat="1" applyBorder="1" applyAlignment="1">
      <alignment horizontal="right" indent="1"/>
    </xf>
    <xf numFmtId="3" fontId="2" fillId="0" borderId="4" xfId="1" applyNumberFormat="1" applyBorder="1" applyAlignment="1">
      <alignment horizontal="right" vertical="center" indent="1" shrinkToFit="1"/>
    </xf>
    <xf numFmtId="0" fontId="19" fillId="0" borderId="37" xfId="1" applyFont="1" applyFill="1" applyBorder="1" applyAlignment="1" applyProtection="1">
      <alignment horizontal="center" vertical="center" wrapText="1"/>
    </xf>
    <xf numFmtId="1" fontId="9" fillId="0" borderId="5" xfId="1" applyNumberFormat="1" applyFont="1" applyFill="1" applyBorder="1" applyAlignment="1" applyProtection="1">
      <alignment horizontal="center"/>
      <protection locked="0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22" fillId="0" borderId="18" xfId="1" applyFont="1" applyFill="1" applyBorder="1" applyAlignment="1">
      <alignment horizontal="center" vertical="center"/>
    </xf>
    <xf numFmtId="0" fontId="22" fillId="0" borderId="26" xfId="1" applyFont="1" applyFill="1" applyBorder="1" applyAlignment="1">
      <alignment horizontal="center" vertical="center"/>
    </xf>
    <xf numFmtId="0" fontId="22" fillId="0" borderId="9" xfId="1" applyFont="1" applyFill="1" applyBorder="1" applyAlignment="1">
      <alignment horizontal="center" vertical="distributed"/>
    </xf>
    <xf numFmtId="0" fontId="22" fillId="0" borderId="14" xfId="1" applyFont="1" applyFill="1" applyBorder="1" applyAlignment="1">
      <alignment horizontal="center" vertical="distributed"/>
    </xf>
    <xf numFmtId="0" fontId="8" fillId="0" borderId="7" xfId="1" applyFont="1" applyFill="1" applyBorder="1" applyAlignment="1">
      <alignment horizontal="center" vertical="center"/>
    </xf>
    <xf numFmtId="0" fontId="8" fillId="0" borderId="36" xfId="1" applyFont="1" applyFill="1" applyBorder="1" applyAlignment="1">
      <alignment horizontal="center" vertical="center"/>
    </xf>
    <xf numFmtId="3" fontId="2" fillId="0" borderId="16" xfId="1" applyNumberFormat="1" applyBorder="1" applyAlignment="1">
      <alignment horizontal="right" indent="5"/>
    </xf>
    <xf numFmtId="3" fontId="2" fillId="0" borderId="35" xfId="1" applyNumberFormat="1" applyBorder="1" applyAlignment="1">
      <alignment horizontal="right" indent="5"/>
    </xf>
    <xf numFmtId="3" fontId="2" fillId="0" borderId="24" xfId="1" applyNumberFormat="1" applyBorder="1" applyAlignment="1">
      <alignment horizontal="right" indent="5"/>
    </xf>
    <xf numFmtId="3" fontId="2" fillId="0" borderId="32" xfId="1" applyNumberFormat="1" applyBorder="1" applyAlignment="1">
      <alignment horizontal="right" indent="5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22" fillId="0" borderId="9" xfId="1" applyFont="1" applyFill="1" applyBorder="1" applyAlignment="1">
      <alignment horizontal="center" vertical="center"/>
    </xf>
    <xf numFmtId="0" fontId="22" fillId="0" borderId="30" xfId="1" applyFont="1" applyFill="1" applyBorder="1" applyAlignment="1">
      <alignment horizontal="center" vertical="center"/>
    </xf>
    <xf numFmtId="0" fontId="22" fillId="0" borderId="14" xfId="1" applyFont="1" applyFill="1" applyBorder="1" applyAlignment="1">
      <alignment horizontal="center" vertical="center"/>
    </xf>
    <xf numFmtId="0" fontId="22" fillId="0" borderId="7" xfId="1" applyFont="1" applyFill="1" applyBorder="1" applyAlignment="1">
      <alignment horizontal="center" vertical="distributed"/>
    </xf>
    <xf numFmtId="0" fontId="22" fillId="0" borderId="31" xfId="1" applyFont="1" applyFill="1" applyBorder="1" applyAlignment="1">
      <alignment horizontal="center" vertical="distributed"/>
    </xf>
    <xf numFmtId="3" fontId="22" fillId="0" borderId="10" xfId="1" applyNumberFormat="1" applyFont="1" applyFill="1" applyBorder="1" applyAlignment="1" applyProtection="1">
      <alignment horizontal="center" vertical="center" shrinkToFit="1"/>
      <protection locked="0"/>
    </xf>
    <xf numFmtId="3" fontId="22" fillId="0" borderId="11" xfId="1" applyNumberFormat="1" applyFont="1" applyFill="1" applyBorder="1" applyAlignment="1" applyProtection="1">
      <alignment horizontal="center" vertical="center" shrinkToFit="1"/>
      <protection locked="0"/>
    </xf>
    <xf numFmtId="0" fontId="22" fillId="0" borderId="24" xfId="1" applyFont="1" applyBorder="1" applyAlignment="1">
      <alignment horizontal="right"/>
    </xf>
    <xf numFmtId="0" fontId="22" fillId="0" borderId="25" xfId="1" applyFont="1" applyBorder="1" applyAlignment="1">
      <alignment horizontal="right"/>
    </xf>
    <xf numFmtId="14" fontId="22" fillId="0" borderId="25" xfId="1" applyNumberFormat="1" applyFont="1" applyBorder="1" applyAlignment="1">
      <alignment horizontal="left"/>
    </xf>
    <xf numFmtId="14" fontId="22" fillId="0" borderId="32" xfId="1" applyNumberFormat="1" applyFont="1" applyBorder="1" applyAlignment="1">
      <alignment horizontal="left"/>
    </xf>
    <xf numFmtId="3" fontId="2" fillId="0" borderId="2" xfId="1" applyNumberFormat="1" applyBorder="1" applyAlignment="1">
      <alignment horizontal="right" indent="5"/>
    </xf>
    <xf numFmtId="3" fontId="2" fillId="0" borderId="4" xfId="1" applyNumberFormat="1" applyBorder="1" applyAlignment="1">
      <alignment horizontal="right" indent="5"/>
    </xf>
  </cellXfs>
  <cellStyles count="5">
    <cellStyle name="Normal" xfId="0" builtinId="0"/>
    <cellStyle name="Normal 2" xfId="1"/>
    <cellStyle name="Normal 2 2" xfId="2"/>
    <cellStyle name="normální_Denni" xfId="3"/>
    <cellStyle name="Not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323851</xdr:colOff>
      <xdr:row>2</xdr:row>
      <xdr:rowOff>55416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1543050" cy="44594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323851</xdr:colOff>
      <xdr:row>2</xdr:row>
      <xdr:rowOff>55416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1543050" cy="44594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4184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323851</xdr:colOff>
      <xdr:row>2</xdr:row>
      <xdr:rowOff>55416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1543050" cy="4459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323851</xdr:colOff>
      <xdr:row>2</xdr:row>
      <xdr:rowOff>55416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1543050" cy="4459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323851</xdr:colOff>
      <xdr:row>2</xdr:row>
      <xdr:rowOff>55416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1543050" cy="44594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323851</xdr:colOff>
      <xdr:row>2</xdr:row>
      <xdr:rowOff>55416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1543050" cy="44594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323851</xdr:colOff>
      <xdr:row>2</xdr:row>
      <xdr:rowOff>55416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1543050" cy="44594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323851</xdr:colOff>
      <xdr:row>2</xdr:row>
      <xdr:rowOff>55416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1543050" cy="44594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323851</xdr:colOff>
      <xdr:row>2</xdr:row>
      <xdr:rowOff>55416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1543050" cy="44594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323851</xdr:colOff>
      <xdr:row>2</xdr:row>
      <xdr:rowOff>55416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1543050" cy="445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topLeftCell="A13" workbookViewId="0">
      <selection activeCell="E21" sqref="E2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23"/>
      <c r="B10" s="23"/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6" t="s">
        <v>11</v>
      </c>
    </row>
    <row r="12" spans="1:6" x14ac:dyDescent="0.2">
      <c r="A12" s="12"/>
      <c r="B12" s="13"/>
      <c r="C12" s="15"/>
      <c r="D12" s="15"/>
      <c r="E12" s="24"/>
      <c r="F12" s="25"/>
    </row>
    <row r="13" spans="1:6" ht="12.75" customHeight="1" x14ac:dyDescent="0.2">
      <c r="A13" s="153" t="s">
        <v>12</v>
      </c>
      <c r="B13" s="153"/>
      <c r="C13" s="29"/>
      <c r="D13" s="15"/>
      <c r="E13" s="154"/>
      <c r="F13" s="154"/>
    </row>
    <row r="14" spans="1:6" ht="10.5" customHeight="1" x14ac:dyDescent="0.2">
      <c r="A14" s="30"/>
      <c r="B14" s="31"/>
      <c r="C14" s="31"/>
      <c r="D14" s="15"/>
      <c r="E14" s="32"/>
      <c r="F14" s="32"/>
    </row>
    <row r="15" spans="1:6" ht="12.75" customHeight="1" x14ac:dyDescent="0.2">
      <c r="A15" s="153" t="s">
        <v>13</v>
      </c>
      <c r="B15" s="153"/>
      <c r="C15" s="33"/>
      <c r="D15" s="15"/>
      <c r="E15" s="34"/>
      <c r="F15" s="34"/>
    </row>
    <row r="16" spans="1:6" x14ac:dyDescent="0.2">
      <c r="A16" s="12"/>
      <c r="B16" s="13"/>
      <c r="C16" s="15"/>
      <c r="D16" s="15"/>
      <c r="E16" s="34"/>
      <c r="F16" s="35"/>
    </row>
    <row r="17" spans="1:6" x14ac:dyDescent="0.2">
      <c r="A17" s="36"/>
      <c r="B17" s="37"/>
      <c r="C17" s="37"/>
      <c r="D17" s="37"/>
      <c r="E17" s="38"/>
      <c r="F17" s="15"/>
    </row>
    <row r="18" spans="1:6" ht="15.75" x14ac:dyDescent="0.2">
      <c r="A18" s="39" t="s">
        <v>14</v>
      </c>
      <c r="B18" s="40"/>
      <c r="C18" s="40"/>
      <c r="D18" s="41"/>
      <c r="E18" s="41"/>
      <c r="F18" s="41"/>
    </row>
    <row r="19" spans="1:6" ht="13.5" thickBot="1" x14ac:dyDescent="0.25">
      <c r="A19" s="42"/>
      <c r="B19" s="42"/>
      <c r="C19" s="42"/>
      <c r="D19" s="43"/>
      <c r="E19" s="43"/>
      <c r="F19" s="43"/>
    </row>
    <row r="20" spans="1:6" ht="38.25" x14ac:dyDescent="0.25">
      <c r="A20" s="44" t="s">
        <v>15</v>
      </c>
      <c r="B20" s="45"/>
      <c r="C20" s="46"/>
      <c r="D20" s="47" t="s">
        <v>16</v>
      </c>
      <c r="E20" s="48" t="s">
        <v>17</v>
      </c>
      <c r="F20" s="49" t="s">
        <v>18</v>
      </c>
    </row>
    <row r="21" spans="1:6" ht="13.5" thickBot="1" x14ac:dyDescent="0.25">
      <c r="A21" s="50"/>
      <c r="B21" s="51"/>
      <c r="C21" s="52"/>
      <c r="D21" s="53"/>
      <c r="E21" s="54" t="s">
        <v>19</v>
      </c>
      <c r="F21" s="55">
        <v>42400</v>
      </c>
    </row>
    <row r="22" spans="1:6" x14ac:dyDescent="0.2">
      <c r="A22" s="56" t="s">
        <v>20</v>
      </c>
      <c r="B22" s="57"/>
      <c r="C22" s="57"/>
      <c r="D22" s="58">
        <v>1</v>
      </c>
      <c r="E22" s="59">
        <f>+E23+E26+E34+E29</f>
        <v>2902635</v>
      </c>
      <c r="F22" s="60">
        <f>+F23+F26+F34+F31</f>
        <v>100</v>
      </c>
    </row>
    <row r="23" spans="1:6" x14ac:dyDescent="0.2">
      <c r="A23" s="61" t="s">
        <v>21</v>
      </c>
      <c r="B23" s="62"/>
      <c r="C23" s="62"/>
      <c r="D23" s="63">
        <v>3</v>
      </c>
      <c r="E23" s="64">
        <f>E24+E25</f>
        <v>418978</v>
      </c>
      <c r="F23" s="65">
        <f>E23/E22*100</f>
        <v>14.434401845219947</v>
      </c>
    </row>
    <row r="24" spans="1:6" x14ac:dyDescent="0.2">
      <c r="A24" s="66" t="s">
        <v>22</v>
      </c>
      <c r="B24" s="67"/>
      <c r="C24" s="67"/>
      <c r="D24" s="63">
        <v>4</v>
      </c>
      <c r="E24" s="64">
        <v>118975</v>
      </c>
      <c r="F24" s="65">
        <f>E24/E22*100</f>
        <v>4.0988618961736494</v>
      </c>
    </row>
    <row r="25" spans="1:6" x14ac:dyDescent="0.2">
      <c r="A25" s="66" t="s">
        <v>23</v>
      </c>
      <c r="B25" s="67"/>
      <c r="C25" s="67"/>
      <c r="D25" s="63">
        <v>5</v>
      </c>
      <c r="E25" s="64">
        <v>300003</v>
      </c>
      <c r="F25" s="65">
        <f>E25/E22*100</f>
        <v>10.335539949046298</v>
      </c>
    </row>
    <row r="26" spans="1:6" x14ac:dyDescent="0.2">
      <c r="A26" s="61" t="s">
        <v>24</v>
      </c>
      <c r="B26" s="67"/>
      <c r="C26" s="67"/>
      <c r="D26" s="63">
        <v>9</v>
      </c>
      <c r="E26" s="64">
        <f>E27+E28</f>
        <v>2327816</v>
      </c>
      <c r="F26" s="65">
        <f>E26/E22*100</f>
        <v>80.196648906941448</v>
      </c>
    </row>
    <row r="27" spans="1:6" x14ac:dyDescent="0.2">
      <c r="A27" s="66" t="s">
        <v>25</v>
      </c>
      <c r="B27" s="67"/>
      <c r="C27" s="67"/>
      <c r="D27" s="63">
        <v>10</v>
      </c>
      <c r="E27" s="64">
        <v>1145057</v>
      </c>
      <c r="F27" s="65">
        <f>E27/E22*100</f>
        <v>39.448880069316331</v>
      </c>
    </row>
    <row r="28" spans="1:6" x14ac:dyDescent="0.2">
      <c r="A28" s="66" t="s">
        <v>26</v>
      </c>
      <c r="B28" s="67"/>
      <c r="C28" s="67"/>
      <c r="D28" s="63">
        <v>11</v>
      </c>
      <c r="E28" s="64">
        <v>1182759</v>
      </c>
      <c r="F28" s="65">
        <f>E28/E22*100</f>
        <v>40.747768837625124</v>
      </c>
    </row>
    <row r="29" spans="1:6" x14ac:dyDescent="0.2">
      <c r="A29" s="61" t="s">
        <v>27</v>
      </c>
      <c r="B29" s="67"/>
      <c r="C29" s="67"/>
      <c r="D29" s="63">
        <v>12</v>
      </c>
      <c r="E29" s="64">
        <f>E30+E31+E32</f>
        <v>155034</v>
      </c>
      <c r="F29" s="65">
        <f>E29/E22*100</f>
        <v>5.3411469233989113</v>
      </c>
    </row>
    <row r="30" spans="1:6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E30/E22*100</f>
        <v>0</v>
      </c>
    </row>
    <row r="31" spans="1:6" x14ac:dyDescent="0.2">
      <c r="A31" s="66" t="s">
        <v>29</v>
      </c>
      <c r="B31" s="67"/>
      <c r="C31" s="67"/>
      <c r="D31" s="63">
        <v>14</v>
      </c>
      <c r="E31" s="64">
        <v>155034</v>
      </c>
      <c r="F31" s="65">
        <f>E31/E22*100</f>
        <v>5.3411469233989113</v>
      </c>
    </row>
    <row r="32" spans="1:6" x14ac:dyDescent="0.2">
      <c r="A32" s="66" t="s">
        <v>30</v>
      </c>
      <c r="B32" s="67"/>
      <c r="C32" s="67"/>
      <c r="D32" s="63">
        <v>15</v>
      </c>
      <c r="E32" s="64">
        <v>0</v>
      </c>
      <c r="F32" s="65">
        <f>E32/E22*100</f>
        <v>0</v>
      </c>
    </row>
    <row r="33" spans="1:7" ht="13.5" hidden="1" thickBot="1" x14ac:dyDescent="0.25">
      <c r="A33" s="68" t="s">
        <v>31</v>
      </c>
      <c r="B33" s="69"/>
      <c r="C33" s="69"/>
      <c r="D33" s="70">
        <v>24</v>
      </c>
      <c r="E33" s="71">
        <v>0</v>
      </c>
      <c r="F33" s="65" t="e">
        <f t="shared" ref="F33" si="0">E33/E32*100</f>
        <v>#DIV/0!</v>
      </c>
    </row>
    <row r="34" spans="1:7" ht="12.75" customHeight="1" thickBot="1" x14ac:dyDescent="0.25">
      <c r="A34" s="72" t="s">
        <v>32</v>
      </c>
      <c r="B34" s="73"/>
      <c r="C34" s="73"/>
      <c r="D34" s="74">
        <v>24</v>
      </c>
      <c r="E34" s="75">
        <v>807</v>
      </c>
      <c r="F34" s="76">
        <f>E34/E22*100</f>
        <v>2.7802324439690145E-2</v>
      </c>
    </row>
    <row r="35" spans="1:7" x14ac:dyDescent="0.2">
      <c r="A35" s="77"/>
      <c r="B35" s="78"/>
      <c r="C35" s="78"/>
      <c r="D35" s="79"/>
      <c r="E35" s="80"/>
      <c r="F35" s="81"/>
    </row>
    <row r="36" spans="1:7" x14ac:dyDescent="0.2">
      <c r="A36" s="77"/>
      <c r="B36" s="78"/>
      <c r="C36" s="78"/>
      <c r="D36" s="79"/>
      <c r="E36" s="80"/>
      <c r="F36" s="81"/>
    </row>
    <row r="37" spans="1:7" ht="15.75" x14ac:dyDescent="0.2">
      <c r="A37" s="82" t="s">
        <v>33</v>
      </c>
      <c r="B37" s="83"/>
      <c r="C37" s="83"/>
      <c r="D37" s="83"/>
      <c r="E37" s="83"/>
      <c r="F37" s="83"/>
    </row>
    <row r="38" spans="1:7" ht="13.5" thickBot="1" x14ac:dyDescent="0.25">
      <c r="B38" s="84"/>
      <c r="C38" s="84"/>
      <c r="D38" s="85"/>
      <c r="E38" s="86"/>
      <c r="F38" s="87"/>
    </row>
    <row r="39" spans="1:7" ht="20.25" customHeight="1" x14ac:dyDescent="0.2">
      <c r="A39" s="155" t="s">
        <v>34</v>
      </c>
      <c r="B39" s="158" t="s">
        <v>16</v>
      </c>
      <c r="C39" s="160" t="s">
        <v>35</v>
      </c>
      <c r="D39" s="161"/>
      <c r="E39" s="160" t="s">
        <v>36</v>
      </c>
      <c r="F39" s="161"/>
      <c r="G39" s="88"/>
    </row>
    <row r="40" spans="1:7" ht="20.25" customHeight="1" x14ac:dyDescent="0.2">
      <c r="A40" s="156"/>
      <c r="B40" s="159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7" ht="15" customHeight="1" thickBot="1" x14ac:dyDescent="0.25">
      <c r="A41" s="157"/>
      <c r="B41" s="146"/>
      <c r="C41" s="162" t="s">
        <v>45</v>
      </c>
      <c r="D41" s="163"/>
      <c r="E41" s="164">
        <f>F21</f>
        <v>42400</v>
      </c>
      <c r="F41" s="165"/>
    </row>
    <row r="42" spans="1:7" ht="12.75" customHeight="1" x14ac:dyDescent="0.2">
      <c r="A42" s="91" t="s">
        <v>39</v>
      </c>
      <c r="B42" s="92">
        <v>1</v>
      </c>
      <c r="C42" s="93">
        <v>73411985</v>
      </c>
      <c r="D42" s="94">
        <v>92336225</v>
      </c>
      <c r="E42" s="93">
        <v>74155949.390000001</v>
      </c>
      <c r="F42" s="95">
        <v>93279504.349999994</v>
      </c>
    </row>
    <row r="43" spans="1:7" ht="12.75" customHeight="1" thickBot="1" x14ac:dyDescent="0.25">
      <c r="A43" s="96" t="s">
        <v>40</v>
      </c>
      <c r="B43" s="97">
        <v>2</v>
      </c>
      <c r="C43" s="98">
        <v>0</v>
      </c>
      <c r="D43" s="99">
        <v>0</v>
      </c>
      <c r="E43" s="71">
        <v>0</v>
      </c>
      <c r="F43" s="100">
        <v>0</v>
      </c>
    </row>
    <row r="44" spans="1:7" x14ac:dyDescent="0.2">
      <c r="A44" s="77"/>
      <c r="B44" s="84"/>
      <c r="C44" s="101"/>
      <c r="D44" s="101"/>
      <c r="E44" s="101"/>
      <c r="F44" s="101"/>
    </row>
    <row r="45" spans="1:7" x14ac:dyDescent="0.2">
      <c r="A45" s="77"/>
      <c r="B45" s="84"/>
      <c r="C45" s="84"/>
      <c r="D45" s="85"/>
      <c r="E45" s="86"/>
      <c r="F45" s="87"/>
    </row>
    <row r="46" spans="1:7" ht="15.75" x14ac:dyDescent="0.2">
      <c r="A46" s="82" t="s">
        <v>41</v>
      </c>
      <c r="B46" s="84"/>
      <c r="C46" s="84"/>
      <c r="D46" s="85"/>
      <c r="E46" s="86"/>
      <c r="F46" s="87"/>
    </row>
    <row r="47" spans="1:7" x14ac:dyDescent="0.2">
      <c r="A47" s="77"/>
      <c r="B47" s="84"/>
      <c r="C47" s="102"/>
      <c r="D47" s="102"/>
    </row>
    <row r="48" spans="1:7" ht="3" customHeight="1" thickBot="1" x14ac:dyDescent="0.25"/>
    <row r="49" spans="1:6" ht="24" customHeight="1" x14ac:dyDescent="0.2">
      <c r="A49" s="143" t="s">
        <v>34</v>
      </c>
      <c r="B49" s="145" t="s">
        <v>16</v>
      </c>
      <c r="C49" s="147" t="s">
        <v>42</v>
      </c>
      <c r="D49" s="148"/>
      <c r="E49" s="103"/>
      <c r="F49" s="103"/>
    </row>
    <row r="50" spans="1:6" ht="12.75" customHeight="1" thickBot="1" x14ac:dyDescent="0.25">
      <c r="A50" s="144"/>
      <c r="B50" s="146"/>
      <c r="C50" s="104" t="s">
        <v>43</v>
      </c>
      <c r="D50" s="105">
        <v>42398</v>
      </c>
      <c r="E50" s="34"/>
      <c r="F50" s="106"/>
    </row>
    <row r="51" spans="1:6" x14ac:dyDescent="0.2">
      <c r="A51" s="107" t="s">
        <v>39</v>
      </c>
      <c r="B51" s="58">
        <v>1</v>
      </c>
      <c r="C51" s="149">
        <v>2859027890.77</v>
      </c>
      <c r="D51" s="150"/>
      <c r="E51" s="108"/>
      <c r="F51" s="106"/>
    </row>
    <row r="52" spans="1:6" ht="13.5" thickBot="1" x14ac:dyDescent="0.25">
      <c r="A52" s="96" t="s">
        <v>40</v>
      </c>
      <c r="B52" s="70">
        <v>2</v>
      </c>
      <c r="C52" s="151">
        <v>10728138.609999999</v>
      </c>
      <c r="D52" s="152"/>
      <c r="E52" s="108"/>
      <c r="F52" s="106"/>
    </row>
    <row r="53" spans="1:6" x14ac:dyDescent="0.2">
      <c r="A53" s="77"/>
      <c r="B53" s="85"/>
      <c r="C53" s="109"/>
      <c r="D53" s="109"/>
      <c r="E53" s="108"/>
      <c r="F53" s="108"/>
    </row>
    <row r="54" spans="1:6" x14ac:dyDescent="0.2">
      <c r="C54" s="34"/>
      <c r="D54" s="34"/>
      <c r="E54" s="34"/>
      <c r="F54" s="34"/>
    </row>
    <row r="55" spans="1:6" ht="51" x14ac:dyDescent="0.25">
      <c r="A55" s="110" t="s">
        <v>44</v>
      </c>
      <c r="B55" s="111"/>
      <c r="C55" s="111"/>
      <c r="D55" s="112"/>
      <c r="E55" s="112"/>
      <c r="F55" s="113"/>
    </row>
  </sheetData>
  <mergeCells count="14">
    <mergeCell ref="A13:B13"/>
    <mergeCell ref="E13:F13"/>
    <mergeCell ref="A15:B15"/>
    <mergeCell ref="A39:A41"/>
    <mergeCell ref="B39:B41"/>
    <mergeCell ref="C39:D39"/>
    <mergeCell ref="E39:F39"/>
    <mergeCell ref="C41:D41"/>
    <mergeCell ref="E41:F41"/>
    <mergeCell ref="A49:A50"/>
    <mergeCell ref="B49:B50"/>
    <mergeCell ref="C49:D49"/>
    <mergeCell ref="C51:D51"/>
    <mergeCell ref="C52:D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sqref="A1:XFD104857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53</v>
      </c>
      <c r="B9" s="136" t="s">
        <v>39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37"/>
      <c r="D13" s="15"/>
      <c r="E13" s="154"/>
      <c r="F13" s="154"/>
    </row>
    <row r="14" spans="1:6" ht="10.5" customHeight="1" x14ac:dyDescent="0.2">
      <c r="A14" s="12"/>
      <c r="B14" s="13"/>
      <c r="C14" s="31"/>
      <c r="D14" s="15"/>
      <c r="E14" s="138"/>
      <c r="F14" s="138"/>
    </row>
    <row r="15" spans="1:6" ht="12.75" customHeight="1" x14ac:dyDescent="0.2">
      <c r="A15" s="153"/>
      <c r="B15" s="153"/>
      <c r="C15" s="33"/>
      <c r="D15" s="15"/>
      <c r="E15" s="34"/>
      <c r="F15" s="34"/>
    </row>
    <row r="16" spans="1:6" x14ac:dyDescent="0.2">
      <c r="A16" s="30"/>
      <c r="B16" s="31"/>
      <c r="C16" s="15"/>
      <c r="D16" s="15"/>
      <c r="E16" s="34"/>
      <c r="F16" s="35"/>
    </row>
    <row r="17" spans="1:6" x14ac:dyDescent="0.2">
      <c r="A17" s="36"/>
      <c r="B17" s="37"/>
      <c r="C17" s="37"/>
      <c r="D17" s="37"/>
      <c r="E17" s="38"/>
      <c r="F17" s="15"/>
    </row>
    <row r="18" spans="1:6" ht="15.75" x14ac:dyDescent="0.2">
      <c r="A18" s="39" t="s">
        <v>14</v>
      </c>
      <c r="B18" s="40"/>
      <c r="C18" s="40"/>
      <c r="D18" s="41"/>
      <c r="E18" s="41"/>
      <c r="F18" s="41"/>
    </row>
    <row r="19" spans="1:6" ht="13.5" thickBot="1" x14ac:dyDescent="0.25">
      <c r="A19" s="42"/>
      <c r="B19" s="42"/>
      <c r="C19" s="42"/>
      <c r="D19" s="43"/>
      <c r="E19" s="43"/>
      <c r="F19" s="43"/>
    </row>
    <row r="20" spans="1:6" ht="38.25" x14ac:dyDescent="0.25">
      <c r="A20" s="44" t="s">
        <v>15</v>
      </c>
      <c r="B20" s="45"/>
      <c r="C20" s="46"/>
      <c r="D20" s="47" t="s">
        <v>16</v>
      </c>
      <c r="E20" s="48" t="s">
        <v>17</v>
      </c>
      <c r="F20" s="49" t="s">
        <v>18</v>
      </c>
    </row>
    <row r="21" spans="1:6" ht="13.5" thickBot="1" x14ac:dyDescent="0.25">
      <c r="A21" s="50"/>
      <c r="B21" s="51"/>
      <c r="C21" s="52"/>
      <c r="D21" s="53"/>
      <c r="E21" s="54" t="s">
        <v>19</v>
      </c>
      <c r="F21" s="55">
        <v>42674</v>
      </c>
    </row>
    <row r="22" spans="1:6" x14ac:dyDescent="0.2">
      <c r="A22" s="56" t="s">
        <v>20</v>
      </c>
      <c r="B22" s="57"/>
      <c r="C22" s="57"/>
      <c r="D22" s="58">
        <v>1</v>
      </c>
      <c r="E22" s="59">
        <f>+E23+E26+E34+E29</f>
        <v>3063534</v>
      </c>
      <c r="F22" s="60">
        <f>+F23+F26+F34+F31</f>
        <v>100</v>
      </c>
    </row>
    <row r="23" spans="1:6" x14ac:dyDescent="0.2">
      <c r="A23" s="61" t="s">
        <v>21</v>
      </c>
      <c r="B23" s="62"/>
      <c r="C23" s="62"/>
      <c r="D23" s="63">
        <v>3</v>
      </c>
      <c r="E23" s="64">
        <f>E24+E25</f>
        <v>323224</v>
      </c>
      <c r="F23" s="65">
        <f>E23/E22*100</f>
        <v>10.550690803496876</v>
      </c>
    </row>
    <row r="24" spans="1:6" x14ac:dyDescent="0.2">
      <c r="A24" s="66" t="s">
        <v>22</v>
      </c>
      <c r="B24" s="67"/>
      <c r="C24" s="67"/>
      <c r="D24" s="63">
        <v>4</v>
      </c>
      <c r="E24" s="64">
        <v>323224</v>
      </c>
      <c r="F24" s="65">
        <f>E24/E22*100</f>
        <v>10.550690803496876</v>
      </c>
    </row>
    <row r="25" spans="1:6" x14ac:dyDescent="0.2">
      <c r="A25" s="66" t="s">
        <v>23</v>
      </c>
      <c r="B25" s="67"/>
      <c r="C25" s="67"/>
      <c r="D25" s="63">
        <v>5</v>
      </c>
      <c r="E25" s="64">
        <v>0</v>
      </c>
      <c r="F25" s="65">
        <f>E25/E22*100</f>
        <v>0</v>
      </c>
    </row>
    <row r="26" spans="1:6" x14ac:dyDescent="0.2">
      <c r="A26" s="61" t="s">
        <v>24</v>
      </c>
      <c r="B26" s="67"/>
      <c r="C26" s="67"/>
      <c r="D26" s="63">
        <v>9</v>
      </c>
      <c r="E26" s="64">
        <f>E27+E28</f>
        <v>2468610</v>
      </c>
      <c r="F26" s="65">
        <f>E26/E22*100</f>
        <v>80.580466872572657</v>
      </c>
    </row>
    <row r="27" spans="1:6" x14ac:dyDescent="0.2">
      <c r="A27" s="66" t="s">
        <v>25</v>
      </c>
      <c r="B27" s="67"/>
      <c r="C27" s="67"/>
      <c r="D27" s="63">
        <v>10</v>
      </c>
      <c r="E27" s="64">
        <v>1508248</v>
      </c>
      <c r="F27" s="65">
        <f>E27/E22*100</f>
        <v>49.232291856398525</v>
      </c>
    </row>
    <row r="28" spans="1:6" x14ac:dyDescent="0.2">
      <c r="A28" s="66" t="s">
        <v>26</v>
      </c>
      <c r="B28" s="67"/>
      <c r="C28" s="67"/>
      <c r="D28" s="63">
        <v>11</v>
      </c>
      <c r="E28" s="64">
        <v>960362</v>
      </c>
      <c r="F28" s="65">
        <f>E28/E22*100</f>
        <v>31.348175016174128</v>
      </c>
    </row>
    <row r="29" spans="1:6" x14ac:dyDescent="0.2">
      <c r="A29" s="61" t="s">
        <v>27</v>
      </c>
      <c r="B29" s="67"/>
      <c r="C29" s="67"/>
      <c r="D29" s="63">
        <v>12</v>
      </c>
      <c r="E29" s="64">
        <f>E30+E31+E32</f>
        <v>156471</v>
      </c>
      <c r="F29" s="65">
        <f>E29/E22*100</f>
        <v>5.1075326730501445</v>
      </c>
    </row>
    <row r="30" spans="1:6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E30/E22*100</f>
        <v>0</v>
      </c>
    </row>
    <row r="31" spans="1:6" x14ac:dyDescent="0.2">
      <c r="A31" s="66" t="s">
        <v>29</v>
      </c>
      <c r="B31" s="67"/>
      <c r="C31" s="67"/>
      <c r="D31" s="63">
        <v>14</v>
      </c>
      <c r="E31" s="64">
        <v>156471</v>
      </c>
      <c r="F31" s="65">
        <f>E31/E22*100</f>
        <v>5.1075326730501445</v>
      </c>
    </row>
    <row r="32" spans="1:6" x14ac:dyDescent="0.2">
      <c r="A32" s="66" t="s">
        <v>30</v>
      </c>
      <c r="B32" s="67"/>
      <c r="C32" s="67"/>
      <c r="D32" s="63">
        <v>15</v>
      </c>
      <c r="E32" s="64">
        <v>0</v>
      </c>
      <c r="F32" s="65">
        <f>E32/E22*100</f>
        <v>0</v>
      </c>
    </row>
    <row r="33" spans="1:7" ht="13.5" hidden="1" thickBot="1" x14ac:dyDescent="0.25">
      <c r="A33" s="68" t="s">
        <v>31</v>
      </c>
      <c r="B33" s="69"/>
      <c r="C33" s="69"/>
      <c r="D33" s="70">
        <v>24</v>
      </c>
      <c r="E33" s="71">
        <v>0</v>
      </c>
      <c r="F33" s="65" t="e">
        <f t="shared" ref="F33" si="0">E33/E32*100</f>
        <v>#DIV/0!</v>
      </c>
    </row>
    <row r="34" spans="1:7" ht="12.75" customHeight="1" thickBot="1" x14ac:dyDescent="0.25">
      <c r="A34" s="72" t="s">
        <v>32</v>
      </c>
      <c r="B34" s="73"/>
      <c r="C34" s="73"/>
      <c r="D34" s="74">
        <v>24</v>
      </c>
      <c r="E34" s="75">
        <v>115229</v>
      </c>
      <c r="F34" s="76">
        <f>E34/E22*100</f>
        <v>3.7613096508803237</v>
      </c>
    </row>
    <row r="35" spans="1:7" x14ac:dyDescent="0.2">
      <c r="A35" s="77"/>
      <c r="B35" s="78"/>
      <c r="C35" s="78"/>
      <c r="D35" s="79"/>
      <c r="E35" s="80"/>
      <c r="F35" s="81"/>
    </row>
    <row r="36" spans="1:7" x14ac:dyDescent="0.2">
      <c r="A36" s="77"/>
      <c r="B36" s="78"/>
      <c r="C36" s="78"/>
      <c r="D36" s="79"/>
      <c r="E36" s="80"/>
      <c r="F36" s="81"/>
    </row>
    <row r="37" spans="1:7" ht="15.75" x14ac:dyDescent="0.2">
      <c r="A37" s="82" t="s">
        <v>33</v>
      </c>
      <c r="B37" s="83"/>
      <c r="C37" s="83"/>
      <c r="D37" s="83"/>
      <c r="E37" s="83"/>
      <c r="F37" s="83"/>
    </row>
    <row r="38" spans="1:7" ht="13.5" thickBot="1" x14ac:dyDescent="0.25">
      <c r="B38" s="84"/>
      <c r="C38" s="84"/>
      <c r="D38" s="85"/>
      <c r="E38" s="86"/>
      <c r="F38" s="87"/>
    </row>
    <row r="39" spans="1:7" ht="20.25" customHeight="1" x14ac:dyDescent="0.2">
      <c r="A39" s="155" t="s">
        <v>34</v>
      </c>
      <c r="B39" s="158" t="s">
        <v>16</v>
      </c>
      <c r="C39" s="160" t="s">
        <v>35</v>
      </c>
      <c r="D39" s="161"/>
      <c r="E39" s="160" t="s">
        <v>36</v>
      </c>
      <c r="F39" s="161"/>
      <c r="G39" s="88"/>
    </row>
    <row r="40" spans="1:7" ht="20.25" customHeight="1" x14ac:dyDescent="0.2">
      <c r="A40" s="156"/>
      <c r="B40" s="159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7" ht="15" customHeight="1" thickBot="1" x14ac:dyDescent="0.25">
      <c r="A41" s="157"/>
      <c r="B41" s="146"/>
      <c r="C41" s="162" t="s">
        <v>55</v>
      </c>
      <c r="D41" s="163"/>
      <c r="E41" s="164">
        <f>F21</f>
        <v>42674</v>
      </c>
      <c r="F41" s="165"/>
    </row>
    <row r="42" spans="1:7" ht="12.75" customHeight="1" thickBot="1" x14ac:dyDescent="0.25">
      <c r="A42" s="130" t="s">
        <v>39</v>
      </c>
      <c r="B42" s="131">
        <v>1</v>
      </c>
      <c r="C42" s="132">
        <v>80454748</v>
      </c>
      <c r="D42" s="133">
        <v>49312906</v>
      </c>
      <c r="E42" s="132">
        <v>81783651.590000004</v>
      </c>
      <c r="F42" s="134">
        <v>50123215.299999997</v>
      </c>
    </row>
    <row r="43" spans="1:7" x14ac:dyDescent="0.2">
      <c r="A43" s="77"/>
      <c r="B43" s="84"/>
      <c r="C43" s="101"/>
      <c r="D43" s="101"/>
      <c r="E43" s="101"/>
      <c r="F43" s="101"/>
    </row>
    <row r="44" spans="1:7" x14ac:dyDescent="0.2">
      <c r="A44" s="77"/>
      <c r="B44" s="84"/>
      <c r="C44" s="84"/>
      <c r="D44" s="85"/>
      <c r="E44" s="86"/>
      <c r="F44" s="87"/>
    </row>
    <row r="45" spans="1:7" ht="15.75" x14ac:dyDescent="0.2">
      <c r="A45" s="82" t="s">
        <v>41</v>
      </c>
      <c r="B45" s="84"/>
      <c r="C45" s="84"/>
      <c r="D45" s="85"/>
      <c r="E45" s="86"/>
      <c r="F45" s="87"/>
    </row>
    <row r="46" spans="1:7" x14ac:dyDescent="0.2">
      <c r="A46" s="77"/>
      <c r="B46" s="84"/>
      <c r="C46" s="102"/>
      <c r="D46" s="102"/>
    </row>
    <row r="47" spans="1:7" ht="3" customHeight="1" thickBot="1" x14ac:dyDescent="0.25"/>
    <row r="48" spans="1:7" ht="24" customHeight="1" x14ac:dyDescent="0.2">
      <c r="A48" s="143" t="s">
        <v>34</v>
      </c>
      <c r="B48" s="145" t="s">
        <v>16</v>
      </c>
      <c r="C48" s="147" t="s">
        <v>42</v>
      </c>
      <c r="D48" s="148"/>
      <c r="E48" s="103"/>
      <c r="F48" s="103"/>
    </row>
    <row r="49" spans="1:6" ht="12.75" customHeight="1" thickBot="1" x14ac:dyDescent="0.25">
      <c r="A49" s="144"/>
      <c r="B49" s="146"/>
      <c r="C49" s="104" t="s">
        <v>43</v>
      </c>
      <c r="D49" s="105">
        <v>42674</v>
      </c>
      <c r="E49" s="34"/>
      <c r="F49" s="106"/>
    </row>
    <row r="50" spans="1:6" ht="13.5" thickBot="1" x14ac:dyDescent="0.25">
      <c r="A50" s="130" t="s">
        <v>39</v>
      </c>
      <c r="B50" s="135">
        <v>1</v>
      </c>
      <c r="C50" s="166">
        <v>2959221393.5300002</v>
      </c>
      <c r="D50" s="167"/>
      <c r="E50" s="108"/>
      <c r="F50" s="106"/>
    </row>
    <row r="51" spans="1:6" x14ac:dyDescent="0.2">
      <c r="A51" s="77"/>
      <c r="B51" s="85"/>
      <c r="C51" s="109"/>
      <c r="D51" s="109"/>
      <c r="E51" s="108"/>
      <c r="F51" s="106"/>
    </row>
    <row r="52" spans="1:6" x14ac:dyDescent="0.2">
      <c r="C52" s="34"/>
      <c r="D52" s="34"/>
      <c r="E52" s="108"/>
      <c r="F52" s="108"/>
    </row>
    <row r="53" spans="1:6" ht="51" x14ac:dyDescent="0.25">
      <c r="A53" s="110" t="s">
        <v>44</v>
      </c>
      <c r="B53" s="111"/>
      <c r="C53" s="111"/>
      <c r="D53" s="112"/>
      <c r="E53" s="112"/>
      <c r="F53" s="113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C10" sqref="C1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53</v>
      </c>
      <c r="B9" s="136" t="s">
        <v>39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39"/>
      <c r="D13" s="15"/>
      <c r="E13" s="154"/>
      <c r="F13" s="154"/>
    </row>
    <row r="14" spans="1:6" ht="10.5" customHeight="1" x14ac:dyDescent="0.2">
      <c r="A14" s="12"/>
      <c r="B14" s="13"/>
      <c r="C14" s="31"/>
      <c r="D14" s="15"/>
      <c r="E14" s="140"/>
      <c r="F14" s="140"/>
    </row>
    <row r="15" spans="1:6" ht="12.75" customHeight="1" x14ac:dyDescent="0.2">
      <c r="A15" s="153"/>
      <c r="B15" s="153"/>
      <c r="C15" s="33"/>
      <c r="D15" s="15"/>
      <c r="E15" s="34"/>
      <c r="F15" s="34"/>
    </row>
    <row r="16" spans="1:6" x14ac:dyDescent="0.2">
      <c r="A16" s="30"/>
      <c r="B16" s="31"/>
      <c r="C16" s="15"/>
      <c r="D16" s="15"/>
      <c r="E16" s="34"/>
      <c r="F16" s="35"/>
    </row>
    <row r="17" spans="1:6" x14ac:dyDescent="0.2">
      <c r="A17" s="36"/>
      <c r="B17" s="37"/>
      <c r="C17" s="37"/>
      <c r="D17" s="37"/>
      <c r="E17" s="38"/>
      <c r="F17" s="15"/>
    </row>
    <row r="18" spans="1:6" ht="15.75" x14ac:dyDescent="0.2">
      <c r="A18" s="39" t="s">
        <v>14</v>
      </c>
      <c r="B18" s="40"/>
      <c r="C18" s="40"/>
      <c r="D18" s="41"/>
      <c r="E18" s="41"/>
      <c r="F18" s="41"/>
    </row>
    <row r="19" spans="1:6" ht="13.5" thickBot="1" x14ac:dyDescent="0.25">
      <c r="A19" s="42"/>
      <c r="B19" s="42"/>
      <c r="C19" s="42"/>
      <c r="D19" s="43"/>
      <c r="E19" s="43"/>
      <c r="F19" s="43"/>
    </row>
    <row r="20" spans="1:6" ht="38.25" x14ac:dyDescent="0.25">
      <c r="A20" s="44" t="s">
        <v>15</v>
      </c>
      <c r="B20" s="45"/>
      <c r="C20" s="46"/>
      <c r="D20" s="47" t="s">
        <v>16</v>
      </c>
      <c r="E20" s="48" t="s">
        <v>17</v>
      </c>
      <c r="F20" s="49" t="s">
        <v>18</v>
      </c>
    </row>
    <row r="21" spans="1:6" ht="13.5" thickBot="1" x14ac:dyDescent="0.25">
      <c r="A21" s="50"/>
      <c r="B21" s="51"/>
      <c r="C21" s="52"/>
      <c r="D21" s="53"/>
      <c r="E21" s="54" t="s">
        <v>19</v>
      </c>
      <c r="F21" s="55">
        <v>42704</v>
      </c>
    </row>
    <row r="22" spans="1:6" x14ac:dyDescent="0.2">
      <c r="A22" s="56" t="s">
        <v>20</v>
      </c>
      <c r="B22" s="57"/>
      <c r="C22" s="57"/>
      <c r="D22" s="58">
        <v>1</v>
      </c>
      <c r="E22" s="59">
        <f>+E23+E26+E34+E29</f>
        <v>3021700</v>
      </c>
      <c r="F22" s="60">
        <f>+F23+F26+F34+F31</f>
        <v>100</v>
      </c>
    </row>
    <row r="23" spans="1:6" x14ac:dyDescent="0.2">
      <c r="A23" s="61" t="s">
        <v>21</v>
      </c>
      <c r="B23" s="62"/>
      <c r="C23" s="62"/>
      <c r="D23" s="63">
        <v>3</v>
      </c>
      <c r="E23" s="64">
        <f>E24+E25</f>
        <v>226853</v>
      </c>
      <c r="F23" s="65">
        <f>E23/E22*100</f>
        <v>7.5074626865671634</v>
      </c>
    </row>
    <row r="24" spans="1:6" x14ac:dyDescent="0.2">
      <c r="A24" s="66" t="s">
        <v>22</v>
      </c>
      <c r="B24" s="67"/>
      <c r="C24" s="67"/>
      <c r="D24" s="63">
        <v>4</v>
      </c>
      <c r="E24" s="64">
        <v>226853</v>
      </c>
      <c r="F24" s="65">
        <f>E24/E22*100</f>
        <v>7.5074626865671634</v>
      </c>
    </row>
    <row r="25" spans="1:6" x14ac:dyDescent="0.2">
      <c r="A25" s="66" t="s">
        <v>23</v>
      </c>
      <c r="B25" s="67"/>
      <c r="C25" s="67"/>
      <c r="D25" s="63">
        <v>5</v>
      </c>
      <c r="E25" s="64">
        <v>0</v>
      </c>
      <c r="F25" s="65">
        <f>E25/E22*100</f>
        <v>0</v>
      </c>
    </row>
    <row r="26" spans="1:6" x14ac:dyDescent="0.2">
      <c r="A26" s="61" t="s">
        <v>24</v>
      </c>
      <c r="B26" s="67"/>
      <c r="C26" s="67"/>
      <c r="D26" s="63">
        <v>9</v>
      </c>
      <c r="E26" s="64">
        <f>E27+E28</f>
        <v>2638966</v>
      </c>
      <c r="F26" s="65">
        <f>E26/E22*100</f>
        <v>87.333818711321442</v>
      </c>
    </row>
    <row r="27" spans="1:6" x14ac:dyDescent="0.2">
      <c r="A27" s="66" t="s">
        <v>25</v>
      </c>
      <c r="B27" s="67"/>
      <c r="C27" s="67"/>
      <c r="D27" s="63">
        <v>10</v>
      </c>
      <c r="E27" s="64">
        <v>1764070</v>
      </c>
      <c r="F27" s="65">
        <f>E27/E22*100</f>
        <v>58.380050964688756</v>
      </c>
    </row>
    <row r="28" spans="1:6" x14ac:dyDescent="0.2">
      <c r="A28" s="66" t="s">
        <v>26</v>
      </c>
      <c r="B28" s="67"/>
      <c r="C28" s="67"/>
      <c r="D28" s="63">
        <v>11</v>
      </c>
      <c r="E28" s="64">
        <v>874896</v>
      </c>
      <c r="F28" s="65">
        <f>E28/E22*100</f>
        <v>28.953767746632693</v>
      </c>
    </row>
    <row r="29" spans="1:6" x14ac:dyDescent="0.2">
      <c r="A29" s="61" t="s">
        <v>27</v>
      </c>
      <c r="B29" s="67"/>
      <c r="C29" s="67"/>
      <c r="D29" s="63">
        <v>12</v>
      </c>
      <c r="E29" s="64">
        <f>E30+E31+E32</f>
        <v>155632</v>
      </c>
      <c r="F29" s="65">
        <f>E29/E22*100</f>
        <v>5.1504782076314655</v>
      </c>
    </row>
    <row r="30" spans="1:6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E30/E22*100</f>
        <v>0</v>
      </c>
    </row>
    <row r="31" spans="1:6" x14ac:dyDescent="0.2">
      <c r="A31" s="66" t="s">
        <v>29</v>
      </c>
      <c r="B31" s="67"/>
      <c r="C31" s="67"/>
      <c r="D31" s="63">
        <v>14</v>
      </c>
      <c r="E31" s="64">
        <v>155632</v>
      </c>
      <c r="F31" s="65">
        <f>E31/E22*100</f>
        <v>5.1504782076314655</v>
      </c>
    </row>
    <row r="32" spans="1:6" x14ac:dyDescent="0.2">
      <c r="A32" s="66" t="s">
        <v>30</v>
      </c>
      <c r="B32" s="67"/>
      <c r="C32" s="67"/>
      <c r="D32" s="63">
        <v>15</v>
      </c>
      <c r="E32" s="64">
        <v>0</v>
      </c>
      <c r="F32" s="65">
        <f>E32/E22*100</f>
        <v>0</v>
      </c>
    </row>
    <row r="33" spans="1:7" ht="13.5" hidden="1" thickBot="1" x14ac:dyDescent="0.25">
      <c r="A33" s="68" t="s">
        <v>31</v>
      </c>
      <c r="B33" s="69"/>
      <c r="C33" s="69"/>
      <c r="D33" s="70">
        <v>24</v>
      </c>
      <c r="E33" s="71">
        <v>0</v>
      </c>
      <c r="F33" s="65" t="e">
        <f t="shared" ref="F33" si="0">E33/E32*100</f>
        <v>#DIV/0!</v>
      </c>
    </row>
    <row r="34" spans="1:7" ht="12.75" customHeight="1" thickBot="1" x14ac:dyDescent="0.25">
      <c r="A34" s="72" t="s">
        <v>32</v>
      </c>
      <c r="B34" s="73"/>
      <c r="C34" s="73"/>
      <c r="D34" s="74">
        <v>24</v>
      </c>
      <c r="E34" s="75">
        <v>249</v>
      </c>
      <c r="F34" s="76">
        <f>E34/E22*100</f>
        <v>8.2403944799285169E-3</v>
      </c>
    </row>
    <row r="35" spans="1:7" x14ac:dyDescent="0.2">
      <c r="A35" s="77"/>
      <c r="B35" s="78"/>
      <c r="C35" s="78"/>
      <c r="D35" s="79"/>
      <c r="E35" s="80"/>
      <c r="F35" s="81"/>
    </row>
    <row r="36" spans="1:7" x14ac:dyDescent="0.2">
      <c r="A36" s="77"/>
      <c r="B36" s="78"/>
      <c r="C36" s="78"/>
      <c r="D36" s="79"/>
      <c r="E36" s="80"/>
      <c r="F36" s="81"/>
    </row>
    <row r="37" spans="1:7" ht="15.75" x14ac:dyDescent="0.2">
      <c r="A37" s="82" t="s">
        <v>33</v>
      </c>
      <c r="B37" s="83"/>
      <c r="C37" s="83"/>
      <c r="D37" s="83"/>
      <c r="E37" s="83"/>
      <c r="F37" s="83"/>
    </row>
    <row r="38" spans="1:7" ht="13.5" thickBot="1" x14ac:dyDescent="0.25">
      <c r="B38" s="84"/>
      <c r="C38" s="84"/>
      <c r="D38" s="85"/>
      <c r="E38" s="86"/>
      <c r="F38" s="87"/>
    </row>
    <row r="39" spans="1:7" ht="20.25" customHeight="1" x14ac:dyDescent="0.2">
      <c r="A39" s="155" t="s">
        <v>34</v>
      </c>
      <c r="B39" s="158" t="s">
        <v>16</v>
      </c>
      <c r="C39" s="160" t="s">
        <v>35</v>
      </c>
      <c r="D39" s="161"/>
      <c r="E39" s="160" t="s">
        <v>36</v>
      </c>
      <c r="F39" s="161"/>
      <c r="G39" s="88"/>
    </row>
    <row r="40" spans="1:7" ht="20.25" customHeight="1" x14ac:dyDescent="0.2">
      <c r="A40" s="156"/>
      <c r="B40" s="159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7" ht="15" customHeight="1" thickBot="1" x14ac:dyDescent="0.25">
      <c r="A41" s="157"/>
      <c r="B41" s="146"/>
      <c r="C41" s="162" t="s">
        <v>56</v>
      </c>
      <c r="D41" s="163"/>
      <c r="E41" s="164">
        <f>F21</f>
        <v>42704</v>
      </c>
      <c r="F41" s="165"/>
    </row>
    <row r="42" spans="1:7" ht="12.75" customHeight="1" thickBot="1" x14ac:dyDescent="0.25">
      <c r="A42" s="130" t="s">
        <v>39</v>
      </c>
      <c r="B42" s="131">
        <v>1</v>
      </c>
      <c r="C42" s="132">
        <v>152253854</v>
      </c>
      <c r="D42" s="133">
        <v>85335266</v>
      </c>
      <c r="E42" s="132">
        <v>154595208</v>
      </c>
      <c r="F42" s="134">
        <v>86677004</v>
      </c>
    </row>
    <row r="43" spans="1:7" x14ac:dyDescent="0.2">
      <c r="A43" s="77"/>
      <c r="B43" s="84"/>
      <c r="C43" s="101"/>
      <c r="D43" s="101"/>
      <c r="E43" s="101"/>
      <c r="F43" s="101"/>
    </row>
    <row r="44" spans="1:7" x14ac:dyDescent="0.2">
      <c r="A44" s="77"/>
      <c r="B44" s="84"/>
      <c r="C44" s="84"/>
      <c r="D44" s="85"/>
      <c r="E44" s="86"/>
      <c r="F44" s="87"/>
    </row>
    <row r="45" spans="1:7" ht="15.75" x14ac:dyDescent="0.2">
      <c r="A45" s="82" t="s">
        <v>41</v>
      </c>
      <c r="B45" s="84"/>
      <c r="C45" s="84"/>
      <c r="D45" s="85"/>
      <c r="E45" s="86"/>
      <c r="F45" s="87"/>
    </row>
    <row r="46" spans="1:7" x14ac:dyDescent="0.2">
      <c r="A46" s="77"/>
      <c r="B46" s="84"/>
      <c r="C46" s="102"/>
      <c r="D46" s="102"/>
    </row>
    <row r="47" spans="1:7" ht="3" customHeight="1" thickBot="1" x14ac:dyDescent="0.25"/>
    <row r="48" spans="1:7" ht="24" customHeight="1" x14ac:dyDescent="0.2">
      <c r="A48" s="143" t="s">
        <v>34</v>
      </c>
      <c r="B48" s="145" t="s">
        <v>16</v>
      </c>
      <c r="C48" s="147" t="s">
        <v>42</v>
      </c>
      <c r="D48" s="148"/>
      <c r="E48" s="103"/>
      <c r="F48" s="103"/>
    </row>
    <row r="49" spans="1:6" ht="12.75" customHeight="1" thickBot="1" x14ac:dyDescent="0.25">
      <c r="A49" s="144"/>
      <c r="B49" s="146"/>
      <c r="C49" s="104" t="s">
        <v>43</v>
      </c>
      <c r="D49" s="105">
        <v>42704</v>
      </c>
      <c r="E49" s="34"/>
      <c r="F49" s="106"/>
    </row>
    <row r="50" spans="1:6" ht="13.5" thickBot="1" x14ac:dyDescent="0.25">
      <c r="A50" s="130" t="s">
        <v>39</v>
      </c>
      <c r="B50" s="135">
        <v>1</v>
      </c>
      <c r="C50" s="166">
        <v>3022388267</v>
      </c>
      <c r="D50" s="167"/>
      <c r="E50" s="108"/>
      <c r="F50" s="106"/>
    </row>
    <row r="51" spans="1:6" x14ac:dyDescent="0.2">
      <c r="A51" s="77"/>
      <c r="B51" s="85"/>
      <c r="C51" s="109"/>
      <c r="D51" s="109"/>
      <c r="E51" s="108"/>
      <c r="F51" s="106"/>
    </row>
    <row r="52" spans="1:6" x14ac:dyDescent="0.2">
      <c r="C52" s="34"/>
      <c r="D52" s="34"/>
      <c r="E52" s="108"/>
      <c r="F52" s="108"/>
    </row>
    <row r="53" spans="1:6" ht="51" x14ac:dyDescent="0.25">
      <c r="A53" s="110" t="s">
        <v>44</v>
      </c>
      <c r="B53" s="111"/>
      <c r="C53" s="111"/>
      <c r="D53" s="112"/>
      <c r="E53" s="112"/>
      <c r="F53" s="113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workbookViewId="0">
      <selection activeCell="F22" sqref="F2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9.75" customHeight="1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53</v>
      </c>
      <c r="B9" s="136" t="s">
        <v>39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41"/>
      <c r="D13" s="15"/>
      <c r="E13" s="154"/>
      <c r="F13" s="154"/>
    </row>
    <row r="14" spans="1:6" ht="10.5" customHeight="1" x14ac:dyDescent="0.2">
      <c r="A14" s="12"/>
      <c r="B14" s="13"/>
      <c r="C14" s="31"/>
      <c r="D14" s="15"/>
      <c r="E14" s="142"/>
      <c r="F14" s="142"/>
    </row>
    <row r="15" spans="1:6" ht="12.75" customHeight="1" x14ac:dyDescent="0.2">
      <c r="A15" s="153"/>
      <c r="B15" s="153"/>
      <c r="C15" s="33"/>
      <c r="D15" s="15"/>
      <c r="E15" s="34"/>
      <c r="F15" s="34"/>
    </row>
    <row r="16" spans="1:6" x14ac:dyDescent="0.2">
      <c r="A16" s="30"/>
      <c r="B16" s="31"/>
      <c r="C16" s="15"/>
      <c r="D16" s="15"/>
      <c r="E16" s="34"/>
      <c r="F16" s="35"/>
    </row>
    <row r="17" spans="1:6" x14ac:dyDescent="0.2">
      <c r="A17" s="36"/>
      <c r="B17" s="37"/>
      <c r="C17" s="37"/>
      <c r="D17" s="37"/>
      <c r="E17" s="38"/>
      <c r="F17" s="15"/>
    </row>
    <row r="18" spans="1:6" ht="15.75" x14ac:dyDescent="0.2">
      <c r="A18" s="39" t="s">
        <v>14</v>
      </c>
      <c r="B18" s="40"/>
      <c r="C18" s="40"/>
      <c r="D18" s="41"/>
      <c r="E18" s="41"/>
      <c r="F18" s="41"/>
    </row>
    <row r="19" spans="1:6" ht="13.5" thickBot="1" x14ac:dyDescent="0.25">
      <c r="A19" s="42"/>
      <c r="B19" s="42"/>
      <c r="C19" s="42"/>
      <c r="D19" s="43"/>
      <c r="E19" s="43"/>
      <c r="F19" s="43"/>
    </row>
    <row r="20" spans="1:6" ht="38.25" x14ac:dyDescent="0.25">
      <c r="A20" s="44" t="s">
        <v>15</v>
      </c>
      <c r="B20" s="45"/>
      <c r="C20" s="46"/>
      <c r="D20" s="47" t="s">
        <v>16</v>
      </c>
      <c r="E20" s="48" t="s">
        <v>17</v>
      </c>
      <c r="F20" s="49" t="s">
        <v>18</v>
      </c>
    </row>
    <row r="21" spans="1:6" ht="13.5" thickBot="1" x14ac:dyDescent="0.25">
      <c r="A21" s="50"/>
      <c r="B21" s="51"/>
      <c r="C21" s="52"/>
      <c r="D21" s="53"/>
      <c r="E21" s="54" t="s">
        <v>19</v>
      </c>
      <c r="F21" s="55">
        <v>42735</v>
      </c>
    </row>
    <row r="22" spans="1:6" x14ac:dyDescent="0.2">
      <c r="A22" s="56" t="s">
        <v>20</v>
      </c>
      <c r="B22" s="57"/>
      <c r="C22" s="57"/>
      <c r="D22" s="58">
        <v>1</v>
      </c>
      <c r="E22" s="59">
        <f>+E23+E26+E34+E29</f>
        <v>3006803</v>
      </c>
      <c r="F22" s="60">
        <f>+F23+F26+F34+F31</f>
        <v>100</v>
      </c>
    </row>
    <row r="23" spans="1:6" x14ac:dyDescent="0.2">
      <c r="A23" s="61" t="s">
        <v>21</v>
      </c>
      <c r="B23" s="62"/>
      <c r="C23" s="62"/>
      <c r="D23" s="63">
        <v>3</v>
      </c>
      <c r="E23" s="64">
        <f>E24+E25</f>
        <v>115191</v>
      </c>
      <c r="F23" s="65">
        <f>E23/E22*100</f>
        <v>3.8310125405621851</v>
      </c>
    </row>
    <row r="24" spans="1:6" x14ac:dyDescent="0.2">
      <c r="A24" s="66" t="s">
        <v>22</v>
      </c>
      <c r="B24" s="67"/>
      <c r="C24" s="67"/>
      <c r="D24" s="63">
        <v>4</v>
      </c>
      <c r="E24" s="64">
        <v>115191</v>
      </c>
      <c r="F24" s="65">
        <f>E24/E22*100</f>
        <v>3.8310125405621851</v>
      </c>
    </row>
    <row r="25" spans="1:6" x14ac:dyDescent="0.2">
      <c r="A25" s="66" t="s">
        <v>23</v>
      </c>
      <c r="B25" s="67"/>
      <c r="C25" s="67"/>
      <c r="D25" s="63">
        <v>5</v>
      </c>
      <c r="E25" s="64">
        <v>0</v>
      </c>
      <c r="F25" s="65">
        <f>E25/E22*100</f>
        <v>0</v>
      </c>
    </row>
    <row r="26" spans="1:6" x14ac:dyDescent="0.2">
      <c r="A26" s="61" t="s">
        <v>24</v>
      </c>
      <c r="B26" s="67"/>
      <c r="C26" s="67"/>
      <c r="D26" s="63">
        <v>9</v>
      </c>
      <c r="E26" s="64">
        <f>E27+E28</f>
        <v>2733222</v>
      </c>
      <c r="F26" s="65">
        <f>E26/E22*100</f>
        <v>90.901266228615569</v>
      </c>
    </row>
    <row r="27" spans="1:6" x14ac:dyDescent="0.2">
      <c r="A27" s="66" t="s">
        <v>25</v>
      </c>
      <c r="B27" s="67"/>
      <c r="C27" s="67"/>
      <c r="D27" s="63">
        <v>10</v>
      </c>
      <c r="E27" s="64">
        <f>1773324+84192</f>
        <v>1857516</v>
      </c>
      <c r="F27" s="65">
        <f>E27/E22*100</f>
        <v>61.777110106648159</v>
      </c>
    </row>
    <row r="28" spans="1:6" x14ac:dyDescent="0.2">
      <c r="A28" s="66" t="s">
        <v>26</v>
      </c>
      <c r="B28" s="67"/>
      <c r="C28" s="67"/>
      <c r="D28" s="63">
        <v>11</v>
      </c>
      <c r="E28" s="64">
        <v>875706</v>
      </c>
      <c r="F28" s="65">
        <f>E28/E22*100</f>
        <v>29.12415612196742</v>
      </c>
    </row>
    <row r="29" spans="1:6" x14ac:dyDescent="0.2">
      <c r="A29" s="61" t="s">
        <v>27</v>
      </c>
      <c r="B29" s="67"/>
      <c r="C29" s="67"/>
      <c r="D29" s="63">
        <v>12</v>
      </c>
      <c r="E29" s="64">
        <f>E30+E31+E32</f>
        <v>157950</v>
      </c>
      <c r="F29" s="65">
        <f>E29/E22*100</f>
        <v>5.253087748016747</v>
      </c>
    </row>
    <row r="30" spans="1:6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E30/E22*100</f>
        <v>0</v>
      </c>
    </row>
    <row r="31" spans="1:6" x14ac:dyDescent="0.2">
      <c r="A31" s="66" t="s">
        <v>29</v>
      </c>
      <c r="B31" s="67"/>
      <c r="C31" s="67"/>
      <c r="D31" s="63">
        <v>14</v>
      </c>
      <c r="E31" s="64">
        <v>157950</v>
      </c>
      <c r="F31" s="65">
        <f>E31/E22*100</f>
        <v>5.253087748016747</v>
      </c>
    </row>
    <row r="32" spans="1:6" x14ac:dyDescent="0.2">
      <c r="A32" s="66" t="s">
        <v>30</v>
      </c>
      <c r="B32" s="67"/>
      <c r="C32" s="67"/>
      <c r="D32" s="63">
        <v>15</v>
      </c>
      <c r="E32" s="64">
        <v>0</v>
      </c>
      <c r="F32" s="65">
        <f>E32/E22*100</f>
        <v>0</v>
      </c>
    </row>
    <row r="33" spans="1:7" ht="13.5" hidden="1" thickBot="1" x14ac:dyDescent="0.25">
      <c r="A33" s="68" t="s">
        <v>31</v>
      </c>
      <c r="B33" s="69"/>
      <c r="C33" s="69"/>
      <c r="D33" s="70">
        <v>24</v>
      </c>
      <c r="E33" s="71">
        <v>0</v>
      </c>
      <c r="F33" s="65" t="e">
        <f t="shared" ref="F33" si="0">E33/E32*100</f>
        <v>#DIV/0!</v>
      </c>
    </row>
    <row r="34" spans="1:7" ht="12.75" customHeight="1" thickBot="1" x14ac:dyDescent="0.25">
      <c r="A34" s="72" t="s">
        <v>32</v>
      </c>
      <c r="B34" s="73"/>
      <c r="C34" s="73"/>
      <c r="D34" s="74">
        <v>24</v>
      </c>
      <c r="E34" s="75">
        <v>440</v>
      </c>
      <c r="F34" s="76">
        <f>E34/E22*100</f>
        <v>1.4633482805491413E-2</v>
      </c>
    </row>
    <row r="35" spans="1:7" x14ac:dyDescent="0.2">
      <c r="A35" s="77"/>
      <c r="B35" s="78"/>
      <c r="C35" s="78"/>
      <c r="D35" s="79"/>
      <c r="E35" s="80"/>
      <c r="F35" s="81"/>
    </row>
    <row r="36" spans="1:7" x14ac:dyDescent="0.2">
      <c r="A36" s="77"/>
      <c r="B36" s="78"/>
      <c r="C36" s="78"/>
      <c r="D36" s="79"/>
      <c r="E36" s="80"/>
      <c r="F36" s="81"/>
    </row>
    <row r="37" spans="1:7" ht="15.75" x14ac:dyDescent="0.2">
      <c r="A37" s="82" t="s">
        <v>33</v>
      </c>
      <c r="B37" s="83"/>
      <c r="C37" s="83"/>
      <c r="D37" s="83"/>
      <c r="E37" s="83"/>
      <c r="F37" s="83"/>
    </row>
    <row r="38" spans="1:7" ht="13.5" thickBot="1" x14ac:dyDescent="0.25">
      <c r="B38" s="84"/>
      <c r="C38" s="84"/>
      <c r="D38" s="85"/>
      <c r="E38" s="86"/>
      <c r="F38" s="87"/>
    </row>
    <row r="39" spans="1:7" ht="20.25" customHeight="1" x14ac:dyDescent="0.2">
      <c r="A39" s="155" t="s">
        <v>34</v>
      </c>
      <c r="B39" s="158" t="s">
        <v>16</v>
      </c>
      <c r="C39" s="160" t="s">
        <v>35</v>
      </c>
      <c r="D39" s="161"/>
      <c r="E39" s="160" t="s">
        <v>36</v>
      </c>
      <c r="F39" s="161"/>
      <c r="G39" s="88"/>
    </row>
    <row r="40" spans="1:7" ht="20.25" customHeight="1" x14ac:dyDescent="0.2">
      <c r="A40" s="156"/>
      <c r="B40" s="159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7" ht="15" customHeight="1" thickBot="1" x14ac:dyDescent="0.25">
      <c r="A41" s="157"/>
      <c r="B41" s="146"/>
      <c r="C41" s="162" t="s">
        <v>57</v>
      </c>
      <c r="D41" s="163"/>
      <c r="E41" s="164">
        <f>F21</f>
        <v>42735</v>
      </c>
      <c r="F41" s="165"/>
    </row>
    <row r="42" spans="1:7" ht="12.75" customHeight="1" thickBot="1" x14ac:dyDescent="0.25">
      <c r="A42" s="130" t="s">
        <v>39</v>
      </c>
      <c r="B42" s="131">
        <v>1</v>
      </c>
      <c r="C42" s="132">
        <v>110582574</v>
      </c>
      <c r="D42" s="133">
        <v>136133755</v>
      </c>
      <c r="E42" s="132">
        <v>112419481.31</v>
      </c>
      <c r="F42" s="134">
        <v>138244409.40000001</v>
      </c>
    </row>
    <row r="43" spans="1:7" x14ac:dyDescent="0.2">
      <c r="A43" s="77"/>
      <c r="B43" s="84"/>
      <c r="C43" s="101"/>
      <c r="D43" s="101"/>
      <c r="E43" s="101"/>
      <c r="F43" s="101"/>
    </row>
    <row r="44" spans="1:7" x14ac:dyDescent="0.2">
      <c r="A44" s="77"/>
      <c r="B44" s="84"/>
      <c r="C44" s="84"/>
      <c r="D44" s="85"/>
      <c r="E44" s="86"/>
      <c r="F44" s="87"/>
    </row>
    <row r="45" spans="1:7" ht="15.75" x14ac:dyDescent="0.2">
      <c r="A45" s="82" t="s">
        <v>41</v>
      </c>
      <c r="B45" s="84"/>
      <c r="C45" s="84"/>
      <c r="D45" s="85"/>
      <c r="E45" s="86"/>
      <c r="F45" s="87"/>
    </row>
    <row r="46" spans="1:7" x14ac:dyDescent="0.2">
      <c r="A46" s="77"/>
      <c r="B46" s="84"/>
      <c r="C46" s="102"/>
      <c r="D46" s="102"/>
    </row>
    <row r="47" spans="1:7" ht="3" customHeight="1" thickBot="1" x14ac:dyDescent="0.25"/>
    <row r="48" spans="1:7" ht="24" customHeight="1" x14ac:dyDescent="0.2">
      <c r="A48" s="143" t="s">
        <v>34</v>
      </c>
      <c r="B48" s="145" t="s">
        <v>16</v>
      </c>
      <c r="C48" s="147" t="s">
        <v>42</v>
      </c>
      <c r="D48" s="148"/>
      <c r="E48" s="103"/>
      <c r="F48" s="103"/>
    </row>
    <row r="49" spans="1:6" ht="12.75" customHeight="1" thickBot="1" x14ac:dyDescent="0.25">
      <c r="A49" s="144"/>
      <c r="B49" s="146"/>
      <c r="C49" s="104" t="s">
        <v>43</v>
      </c>
      <c r="D49" s="105">
        <v>42731</v>
      </c>
      <c r="E49" s="34"/>
      <c r="F49" s="106"/>
    </row>
    <row r="50" spans="1:6" ht="13.5" thickBot="1" x14ac:dyDescent="0.25">
      <c r="A50" s="130" t="s">
        <v>39</v>
      </c>
      <c r="B50" s="135">
        <v>1</v>
      </c>
      <c r="C50" s="166">
        <v>3000497617.9699998</v>
      </c>
      <c r="D50" s="167"/>
      <c r="E50" s="108"/>
      <c r="F50" s="106"/>
    </row>
    <row r="51" spans="1:6" x14ac:dyDescent="0.2">
      <c r="A51" s="77"/>
      <c r="B51" s="85"/>
      <c r="C51" s="109"/>
      <c r="D51" s="109"/>
      <c r="E51" s="108"/>
      <c r="F51" s="106"/>
    </row>
    <row r="52" spans="1:6" x14ac:dyDescent="0.2">
      <c r="C52" s="34"/>
      <c r="D52" s="34"/>
      <c r="E52" s="108"/>
      <c r="F52" s="108"/>
    </row>
    <row r="53" spans="1:6" ht="51" x14ac:dyDescent="0.25">
      <c r="A53" s="110" t="s">
        <v>44</v>
      </c>
      <c r="B53" s="111"/>
      <c r="C53" s="111"/>
      <c r="D53" s="112"/>
      <c r="E53" s="112"/>
      <c r="F53" s="113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>
      <selection activeCell="E52" sqref="E5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23"/>
      <c r="B10" s="23"/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6" t="s">
        <v>11</v>
      </c>
    </row>
    <row r="12" spans="1:6" x14ac:dyDescent="0.2">
      <c r="A12" s="12"/>
      <c r="B12" s="13"/>
      <c r="C12" s="15"/>
      <c r="D12" s="15"/>
      <c r="E12" s="24"/>
      <c r="F12" s="25"/>
    </row>
    <row r="13" spans="1:6" ht="12.75" customHeight="1" x14ac:dyDescent="0.2">
      <c r="A13" s="153" t="s">
        <v>12</v>
      </c>
      <c r="B13" s="153"/>
      <c r="C13" s="114"/>
      <c r="D13" s="15"/>
      <c r="E13" s="154"/>
      <c r="F13" s="154"/>
    </row>
    <row r="14" spans="1:6" ht="10.5" customHeight="1" x14ac:dyDescent="0.2">
      <c r="A14" s="30"/>
      <c r="B14" s="31"/>
      <c r="C14" s="31"/>
      <c r="D14" s="15"/>
      <c r="E14" s="115"/>
      <c r="F14" s="115"/>
    </row>
    <row r="15" spans="1:6" ht="12.75" customHeight="1" x14ac:dyDescent="0.2">
      <c r="A15" s="153" t="s">
        <v>13</v>
      </c>
      <c r="B15" s="153"/>
      <c r="C15" s="33"/>
      <c r="D15" s="15"/>
      <c r="E15" s="34"/>
      <c r="F15" s="34"/>
    </row>
    <row r="16" spans="1:6" x14ac:dyDescent="0.2">
      <c r="A16" s="12"/>
      <c r="B16" s="13"/>
      <c r="C16" s="15"/>
      <c r="D16" s="15"/>
      <c r="E16" s="34"/>
      <c r="F16" s="35"/>
    </row>
    <row r="17" spans="1:6" x14ac:dyDescent="0.2">
      <c r="A17" s="36"/>
      <c r="B17" s="37"/>
      <c r="C17" s="37"/>
      <c r="D17" s="37"/>
      <c r="E17" s="38"/>
      <c r="F17" s="15"/>
    </row>
    <row r="18" spans="1:6" ht="15.75" x14ac:dyDescent="0.2">
      <c r="A18" s="39" t="s">
        <v>14</v>
      </c>
      <c r="B18" s="40"/>
      <c r="C18" s="40"/>
      <c r="D18" s="41"/>
      <c r="E18" s="41"/>
      <c r="F18" s="41"/>
    </row>
    <row r="19" spans="1:6" ht="13.5" thickBot="1" x14ac:dyDescent="0.25">
      <c r="A19" s="42"/>
      <c r="B19" s="42"/>
      <c r="C19" s="42"/>
      <c r="D19" s="43"/>
      <c r="E19" s="43"/>
      <c r="F19" s="43"/>
    </row>
    <row r="20" spans="1:6" ht="38.25" x14ac:dyDescent="0.25">
      <c r="A20" s="44" t="s">
        <v>15</v>
      </c>
      <c r="B20" s="45"/>
      <c r="C20" s="46"/>
      <c r="D20" s="47" t="s">
        <v>16</v>
      </c>
      <c r="E20" s="48" t="s">
        <v>17</v>
      </c>
      <c r="F20" s="49" t="s">
        <v>18</v>
      </c>
    </row>
    <row r="21" spans="1:6" ht="13.5" thickBot="1" x14ac:dyDescent="0.25">
      <c r="A21" s="50"/>
      <c r="B21" s="51"/>
      <c r="C21" s="52"/>
      <c r="D21" s="53"/>
      <c r="E21" s="54" t="s">
        <v>19</v>
      </c>
      <c r="F21" s="55">
        <v>42429</v>
      </c>
    </row>
    <row r="22" spans="1:6" x14ac:dyDescent="0.2">
      <c r="A22" s="56" t="s">
        <v>20</v>
      </c>
      <c r="B22" s="57"/>
      <c r="C22" s="57"/>
      <c r="D22" s="58">
        <v>1</v>
      </c>
      <c r="E22" s="59">
        <f>+E23+E26+E34+E29</f>
        <v>2922014</v>
      </c>
      <c r="F22" s="60">
        <f>+F23+F26+F34+F31</f>
        <v>99.999999999999986</v>
      </c>
    </row>
    <row r="23" spans="1:6" x14ac:dyDescent="0.2">
      <c r="A23" s="61" t="s">
        <v>21</v>
      </c>
      <c r="B23" s="62"/>
      <c r="C23" s="62"/>
      <c r="D23" s="63">
        <v>3</v>
      </c>
      <c r="E23" s="64">
        <f>E24+E25</f>
        <v>423590</v>
      </c>
      <c r="F23" s="65">
        <f>E23/E22*100</f>
        <v>14.496508230282265</v>
      </c>
    </row>
    <row r="24" spans="1:6" x14ac:dyDescent="0.2">
      <c r="A24" s="66" t="s">
        <v>22</v>
      </c>
      <c r="B24" s="67"/>
      <c r="C24" s="67"/>
      <c r="D24" s="63">
        <v>4</v>
      </c>
      <c r="E24" s="64">
        <v>123563</v>
      </c>
      <c r="F24" s="65">
        <f>E24/E22*100</f>
        <v>4.2286929494519878</v>
      </c>
    </row>
    <row r="25" spans="1:6" x14ac:dyDescent="0.2">
      <c r="A25" s="66" t="s">
        <v>23</v>
      </c>
      <c r="B25" s="67"/>
      <c r="C25" s="67"/>
      <c r="D25" s="63">
        <v>5</v>
      </c>
      <c r="E25" s="64">
        <v>300027</v>
      </c>
      <c r="F25" s="65">
        <f>E25/E22*100</f>
        <v>10.267815280830277</v>
      </c>
    </row>
    <row r="26" spans="1:6" x14ac:dyDescent="0.2">
      <c r="A26" s="61" t="s">
        <v>24</v>
      </c>
      <c r="B26" s="67"/>
      <c r="C26" s="67"/>
      <c r="D26" s="63">
        <v>9</v>
      </c>
      <c r="E26" s="64">
        <f>E27+E28</f>
        <v>2343219</v>
      </c>
      <c r="F26" s="65">
        <f>E26/E22*100</f>
        <v>80.191915576037616</v>
      </c>
    </row>
    <row r="27" spans="1:6" x14ac:dyDescent="0.2">
      <c r="A27" s="66" t="s">
        <v>25</v>
      </c>
      <c r="B27" s="67"/>
      <c r="C27" s="67"/>
      <c r="D27" s="63">
        <v>10</v>
      </c>
      <c r="E27" s="64">
        <v>1148946</v>
      </c>
      <c r="F27" s="65">
        <f>E27/E22*100</f>
        <v>39.320345487735516</v>
      </c>
    </row>
    <row r="28" spans="1:6" x14ac:dyDescent="0.2">
      <c r="A28" s="66" t="s">
        <v>26</v>
      </c>
      <c r="B28" s="67"/>
      <c r="C28" s="67"/>
      <c r="D28" s="63">
        <v>11</v>
      </c>
      <c r="E28" s="64">
        <v>1194273</v>
      </c>
      <c r="F28" s="65">
        <f>E28/E22*100</f>
        <v>40.871570088302114</v>
      </c>
    </row>
    <row r="29" spans="1:6" x14ac:dyDescent="0.2">
      <c r="A29" s="61" t="s">
        <v>27</v>
      </c>
      <c r="B29" s="67"/>
      <c r="C29" s="67"/>
      <c r="D29" s="63">
        <v>12</v>
      </c>
      <c r="E29" s="64">
        <f>E30+E31+E32</f>
        <v>154223</v>
      </c>
      <c r="F29" s="65">
        <f>E29/E22*100</f>
        <v>5.2779692362870261</v>
      </c>
    </row>
    <row r="30" spans="1:6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E30/E22*100</f>
        <v>0</v>
      </c>
    </row>
    <row r="31" spans="1:6" x14ac:dyDescent="0.2">
      <c r="A31" s="66" t="s">
        <v>29</v>
      </c>
      <c r="B31" s="67"/>
      <c r="C31" s="67"/>
      <c r="D31" s="63">
        <v>14</v>
      </c>
      <c r="E31" s="64">
        <v>154223</v>
      </c>
      <c r="F31" s="65">
        <f>E31/E22*100</f>
        <v>5.2779692362870261</v>
      </c>
    </row>
    <row r="32" spans="1:6" x14ac:dyDescent="0.2">
      <c r="A32" s="66" t="s">
        <v>30</v>
      </c>
      <c r="B32" s="67"/>
      <c r="C32" s="67"/>
      <c r="D32" s="63">
        <v>15</v>
      </c>
      <c r="E32" s="64">
        <v>0</v>
      </c>
      <c r="F32" s="65">
        <f>E32/E22*100</f>
        <v>0</v>
      </c>
    </row>
    <row r="33" spans="1:7" ht="13.5" hidden="1" thickBot="1" x14ac:dyDescent="0.25">
      <c r="A33" s="68" t="s">
        <v>31</v>
      </c>
      <c r="B33" s="69"/>
      <c r="C33" s="69"/>
      <c r="D33" s="70">
        <v>24</v>
      </c>
      <c r="E33" s="71">
        <v>0</v>
      </c>
      <c r="F33" s="65" t="e">
        <f t="shared" ref="F33" si="0">E33/E32*100</f>
        <v>#DIV/0!</v>
      </c>
    </row>
    <row r="34" spans="1:7" ht="12.75" customHeight="1" thickBot="1" x14ac:dyDescent="0.25">
      <c r="A34" s="72" t="s">
        <v>32</v>
      </c>
      <c r="B34" s="73"/>
      <c r="C34" s="73"/>
      <c r="D34" s="74">
        <v>24</v>
      </c>
      <c r="E34" s="75">
        <v>982</v>
      </c>
      <c r="F34" s="76">
        <f>E34/E22*100</f>
        <v>3.360695739308573E-2</v>
      </c>
    </row>
    <row r="35" spans="1:7" x14ac:dyDescent="0.2">
      <c r="A35" s="77"/>
      <c r="B35" s="78"/>
      <c r="C35" s="78"/>
      <c r="D35" s="79"/>
      <c r="E35" s="80"/>
      <c r="F35" s="81"/>
    </row>
    <row r="36" spans="1:7" x14ac:dyDescent="0.2">
      <c r="A36" s="77"/>
      <c r="B36" s="78"/>
      <c r="C36" s="78"/>
      <c r="D36" s="79"/>
      <c r="E36" s="80"/>
      <c r="F36" s="81"/>
    </row>
    <row r="37" spans="1:7" ht="15.75" x14ac:dyDescent="0.2">
      <c r="A37" s="82" t="s">
        <v>33</v>
      </c>
      <c r="B37" s="83"/>
      <c r="C37" s="83"/>
      <c r="D37" s="83"/>
      <c r="E37" s="83"/>
      <c r="F37" s="83"/>
    </row>
    <row r="38" spans="1:7" ht="13.5" thickBot="1" x14ac:dyDescent="0.25">
      <c r="B38" s="84"/>
      <c r="C38" s="84"/>
      <c r="D38" s="85"/>
      <c r="E38" s="86"/>
      <c r="F38" s="87"/>
    </row>
    <row r="39" spans="1:7" ht="20.25" customHeight="1" x14ac:dyDescent="0.2">
      <c r="A39" s="155" t="s">
        <v>34</v>
      </c>
      <c r="B39" s="158" t="s">
        <v>16</v>
      </c>
      <c r="C39" s="160" t="s">
        <v>35</v>
      </c>
      <c r="D39" s="161"/>
      <c r="E39" s="160" t="s">
        <v>36</v>
      </c>
      <c r="F39" s="161"/>
      <c r="G39" s="88"/>
    </row>
    <row r="40" spans="1:7" ht="20.25" customHeight="1" x14ac:dyDescent="0.2">
      <c r="A40" s="156"/>
      <c r="B40" s="159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7" ht="15" customHeight="1" thickBot="1" x14ac:dyDescent="0.25">
      <c r="A41" s="157"/>
      <c r="B41" s="146"/>
      <c r="C41" s="162" t="s">
        <v>46</v>
      </c>
      <c r="D41" s="163"/>
      <c r="E41" s="164">
        <f>F21</f>
        <v>42429</v>
      </c>
      <c r="F41" s="165"/>
    </row>
    <row r="42" spans="1:7" ht="12.75" customHeight="1" x14ac:dyDescent="0.2">
      <c r="A42" s="91" t="s">
        <v>39</v>
      </c>
      <c r="B42" s="92">
        <v>1</v>
      </c>
      <c r="C42" s="93">
        <v>111737114</v>
      </c>
      <c r="D42" s="94">
        <v>88692593</v>
      </c>
      <c r="E42" s="93">
        <v>112856877.08</v>
      </c>
      <c r="F42" s="95">
        <v>89574907.010000005</v>
      </c>
    </row>
    <row r="43" spans="1:7" ht="12.75" customHeight="1" thickBot="1" x14ac:dyDescent="0.25">
      <c r="A43" s="96" t="s">
        <v>40</v>
      </c>
      <c r="B43" s="97">
        <v>2</v>
      </c>
      <c r="C43" s="98">
        <v>0</v>
      </c>
      <c r="D43" s="99">
        <v>0</v>
      </c>
      <c r="E43" s="71">
        <v>0</v>
      </c>
      <c r="F43" s="100">
        <v>0</v>
      </c>
    </row>
    <row r="44" spans="1:7" x14ac:dyDescent="0.2">
      <c r="A44" s="77"/>
      <c r="B44" s="84"/>
      <c r="C44" s="101"/>
      <c r="D44" s="101"/>
      <c r="E44" s="101"/>
      <c r="F44" s="101"/>
    </row>
    <row r="45" spans="1:7" x14ac:dyDescent="0.2">
      <c r="A45" s="77"/>
      <c r="B45" s="84"/>
      <c r="C45" s="84"/>
      <c r="D45" s="85"/>
      <c r="E45" s="86"/>
      <c r="F45" s="87"/>
    </row>
    <row r="46" spans="1:7" ht="15.75" x14ac:dyDescent="0.2">
      <c r="A46" s="82" t="s">
        <v>41</v>
      </c>
      <c r="B46" s="84"/>
      <c r="C46" s="84"/>
      <c r="D46" s="85"/>
      <c r="E46" s="86"/>
      <c r="F46" s="87"/>
    </row>
    <row r="47" spans="1:7" x14ac:dyDescent="0.2">
      <c r="A47" s="77"/>
      <c r="B47" s="84"/>
      <c r="C47" s="102"/>
      <c r="D47" s="102"/>
    </row>
    <row r="48" spans="1:7" ht="3" customHeight="1" thickBot="1" x14ac:dyDescent="0.25"/>
    <row r="49" spans="1:6" ht="24" customHeight="1" x14ac:dyDescent="0.2">
      <c r="A49" s="143" t="s">
        <v>34</v>
      </c>
      <c r="B49" s="145" t="s">
        <v>16</v>
      </c>
      <c r="C49" s="147" t="s">
        <v>42</v>
      </c>
      <c r="D49" s="148"/>
      <c r="E49" s="103"/>
      <c r="F49" s="103"/>
    </row>
    <row r="50" spans="1:6" ht="12.75" customHeight="1" thickBot="1" x14ac:dyDescent="0.25">
      <c r="A50" s="144"/>
      <c r="B50" s="146"/>
      <c r="C50" s="104" t="s">
        <v>43</v>
      </c>
      <c r="D50" s="105">
        <v>42429</v>
      </c>
      <c r="E50" s="34"/>
      <c r="F50" s="106"/>
    </row>
    <row r="51" spans="1:6" x14ac:dyDescent="0.2">
      <c r="A51" s="107" t="s">
        <v>39</v>
      </c>
      <c r="B51" s="58">
        <v>1</v>
      </c>
      <c r="C51" s="149">
        <v>2886368997.77</v>
      </c>
      <c r="D51" s="150"/>
      <c r="E51" s="108"/>
      <c r="F51" s="106"/>
    </row>
    <row r="52" spans="1:6" ht="13.5" thickBot="1" x14ac:dyDescent="0.25">
      <c r="A52" s="96" t="s">
        <v>40</v>
      </c>
      <c r="B52" s="70">
        <v>2</v>
      </c>
      <c r="C52" s="151">
        <v>10743298.25</v>
      </c>
      <c r="D52" s="152"/>
      <c r="E52" s="108"/>
      <c r="F52" s="106"/>
    </row>
    <row r="53" spans="1:6" x14ac:dyDescent="0.2">
      <c r="A53" s="77"/>
      <c r="B53" s="85"/>
      <c r="C53" s="109"/>
      <c r="D53" s="109"/>
      <c r="E53" s="108"/>
      <c r="F53" s="108"/>
    </row>
    <row r="54" spans="1:6" x14ac:dyDescent="0.2">
      <c r="C54" s="34"/>
      <c r="D54" s="34"/>
      <c r="E54" s="34"/>
      <c r="F54" s="34"/>
    </row>
    <row r="55" spans="1:6" ht="51" x14ac:dyDescent="0.25">
      <c r="A55" s="110" t="s">
        <v>44</v>
      </c>
      <c r="B55" s="111"/>
      <c r="C55" s="111"/>
      <c r="D55" s="112"/>
      <c r="E55" s="112"/>
      <c r="F55" s="113"/>
    </row>
  </sheetData>
  <mergeCells count="14">
    <mergeCell ref="A13:B13"/>
    <mergeCell ref="E13:F13"/>
    <mergeCell ref="A15:B15"/>
    <mergeCell ref="A39:A41"/>
    <mergeCell ref="B39:B41"/>
    <mergeCell ref="C39:D39"/>
    <mergeCell ref="E39:F39"/>
    <mergeCell ref="C41:D41"/>
    <mergeCell ref="E41:F41"/>
    <mergeCell ref="A49:A50"/>
    <mergeCell ref="B49:B50"/>
    <mergeCell ref="C49:D49"/>
    <mergeCell ref="C51:D51"/>
    <mergeCell ref="C52:D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>
      <selection activeCell="E51" sqref="E5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23"/>
      <c r="B10" s="23"/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6" t="s">
        <v>11</v>
      </c>
    </row>
    <row r="12" spans="1:6" x14ac:dyDescent="0.2">
      <c r="A12" s="12"/>
      <c r="B12" s="13"/>
      <c r="C12" s="15"/>
      <c r="D12" s="15"/>
      <c r="E12" s="24"/>
      <c r="F12" s="25"/>
    </row>
    <row r="13" spans="1:6" ht="12.75" customHeight="1" x14ac:dyDescent="0.2">
      <c r="A13" s="153" t="s">
        <v>12</v>
      </c>
      <c r="B13" s="153"/>
      <c r="C13" s="116"/>
      <c r="D13" s="15"/>
      <c r="E13" s="154"/>
      <c r="F13" s="154"/>
    </row>
    <row r="14" spans="1:6" ht="10.5" customHeight="1" x14ac:dyDescent="0.2">
      <c r="A14" s="30"/>
      <c r="B14" s="31"/>
      <c r="C14" s="31"/>
      <c r="D14" s="15"/>
      <c r="E14" s="117"/>
      <c r="F14" s="117"/>
    </row>
    <row r="15" spans="1:6" ht="12.75" customHeight="1" x14ac:dyDescent="0.2">
      <c r="A15" s="153" t="s">
        <v>13</v>
      </c>
      <c r="B15" s="153"/>
      <c r="C15" s="33"/>
      <c r="D15" s="15"/>
      <c r="E15" s="34"/>
      <c r="F15" s="34"/>
    </row>
    <row r="16" spans="1:6" x14ac:dyDescent="0.2">
      <c r="A16" s="12"/>
      <c r="B16" s="13"/>
      <c r="C16" s="15"/>
      <c r="D16" s="15"/>
      <c r="E16" s="34"/>
      <c r="F16" s="35"/>
    </row>
    <row r="17" spans="1:6" x14ac:dyDescent="0.2">
      <c r="A17" s="36"/>
      <c r="B17" s="37"/>
      <c r="C17" s="37"/>
      <c r="D17" s="37"/>
      <c r="E17" s="38"/>
      <c r="F17" s="15"/>
    </row>
    <row r="18" spans="1:6" ht="15.75" x14ac:dyDescent="0.2">
      <c r="A18" s="39" t="s">
        <v>14</v>
      </c>
      <c r="B18" s="40"/>
      <c r="C18" s="40"/>
      <c r="D18" s="41"/>
      <c r="E18" s="41"/>
      <c r="F18" s="41"/>
    </row>
    <row r="19" spans="1:6" ht="13.5" thickBot="1" x14ac:dyDescent="0.25">
      <c r="A19" s="42"/>
      <c r="B19" s="42"/>
      <c r="C19" s="42"/>
      <c r="D19" s="43"/>
      <c r="E19" s="43"/>
      <c r="F19" s="43"/>
    </row>
    <row r="20" spans="1:6" ht="38.25" x14ac:dyDescent="0.25">
      <c r="A20" s="44" t="s">
        <v>15</v>
      </c>
      <c r="B20" s="45"/>
      <c r="C20" s="46"/>
      <c r="D20" s="47" t="s">
        <v>16</v>
      </c>
      <c r="E20" s="48" t="s">
        <v>17</v>
      </c>
      <c r="F20" s="49" t="s">
        <v>18</v>
      </c>
    </row>
    <row r="21" spans="1:6" ht="13.5" thickBot="1" x14ac:dyDescent="0.25">
      <c r="A21" s="50"/>
      <c r="B21" s="51"/>
      <c r="C21" s="52"/>
      <c r="D21" s="53"/>
      <c r="E21" s="54" t="s">
        <v>19</v>
      </c>
      <c r="F21" s="55">
        <v>42460</v>
      </c>
    </row>
    <row r="22" spans="1:6" x14ac:dyDescent="0.2">
      <c r="A22" s="56" t="s">
        <v>20</v>
      </c>
      <c r="B22" s="57"/>
      <c r="C22" s="57"/>
      <c r="D22" s="58">
        <v>1</v>
      </c>
      <c r="E22" s="59">
        <f>+E23+E26+E34+E29</f>
        <v>3195169</v>
      </c>
      <c r="F22" s="60">
        <f>+F23+F26+F34+F31</f>
        <v>100</v>
      </c>
    </row>
    <row r="23" spans="1:6" x14ac:dyDescent="0.2">
      <c r="A23" s="61" t="s">
        <v>21</v>
      </c>
      <c r="B23" s="62"/>
      <c r="C23" s="62"/>
      <c r="D23" s="63">
        <v>3</v>
      </c>
      <c r="E23" s="64">
        <f>E24+E25</f>
        <v>501423</v>
      </c>
      <c r="F23" s="65">
        <f>E23/E22*100</f>
        <v>15.693160518269925</v>
      </c>
    </row>
    <row r="24" spans="1:6" x14ac:dyDescent="0.2">
      <c r="A24" s="66" t="s">
        <v>22</v>
      </c>
      <c r="B24" s="67"/>
      <c r="C24" s="67"/>
      <c r="D24" s="63">
        <v>4</v>
      </c>
      <c r="E24" s="64">
        <v>201370</v>
      </c>
      <c r="F24" s="65">
        <f>E24/E22*100</f>
        <v>6.3023270443597816</v>
      </c>
    </row>
    <row r="25" spans="1:6" x14ac:dyDescent="0.2">
      <c r="A25" s="66" t="s">
        <v>23</v>
      </c>
      <c r="B25" s="67"/>
      <c r="C25" s="67"/>
      <c r="D25" s="63">
        <v>5</v>
      </c>
      <c r="E25" s="64">
        <v>300053</v>
      </c>
      <c r="F25" s="65">
        <f>E25/E22*100</f>
        <v>9.3908334739101438</v>
      </c>
    </row>
    <row r="26" spans="1:6" x14ac:dyDescent="0.2">
      <c r="A26" s="61" t="s">
        <v>24</v>
      </c>
      <c r="B26" s="67"/>
      <c r="C26" s="67"/>
      <c r="D26" s="63">
        <v>9</v>
      </c>
      <c r="E26" s="64">
        <f>E27+E28</f>
        <v>2533461</v>
      </c>
      <c r="F26" s="65">
        <f>E26/E22*100</f>
        <v>79.290359915234532</v>
      </c>
    </row>
    <row r="27" spans="1:6" x14ac:dyDescent="0.2">
      <c r="A27" s="66" t="s">
        <v>25</v>
      </c>
      <c r="B27" s="67"/>
      <c r="C27" s="67"/>
      <c r="D27" s="63">
        <v>10</v>
      </c>
      <c r="E27" s="64">
        <v>1279088</v>
      </c>
      <c r="F27" s="65">
        <f>E27/E22*100</f>
        <v>40.031935712946634</v>
      </c>
    </row>
    <row r="28" spans="1:6" x14ac:dyDescent="0.2">
      <c r="A28" s="66" t="s">
        <v>26</v>
      </c>
      <c r="B28" s="67"/>
      <c r="C28" s="67"/>
      <c r="D28" s="63">
        <v>11</v>
      </c>
      <c r="E28" s="64">
        <v>1254373</v>
      </c>
      <c r="F28" s="65">
        <f>E28/E22*100</f>
        <v>39.258424202287891</v>
      </c>
    </row>
    <row r="29" spans="1:6" x14ac:dyDescent="0.2">
      <c r="A29" s="61" t="s">
        <v>27</v>
      </c>
      <c r="B29" s="67"/>
      <c r="C29" s="67"/>
      <c r="D29" s="63">
        <v>12</v>
      </c>
      <c r="E29" s="64">
        <f>E30+E31+E32</f>
        <v>155147</v>
      </c>
      <c r="F29" s="65">
        <f>E29/E22*100</f>
        <v>4.8556743007959824</v>
      </c>
    </row>
    <row r="30" spans="1:6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E30/E22*100</f>
        <v>0</v>
      </c>
    </row>
    <row r="31" spans="1:6" x14ac:dyDescent="0.2">
      <c r="A31" s="66" t="s">
        <v>29</v>
      </c>
      <c r="B31" s="67"/>
      <c r="C31" s="67"/>
      <c r="D31" s="63">
        <v>14</v>
      </c>
      <c r="E31" s="64">
        <v>155147</v>
      </c>
      <c r="F31" s="65">
        <f>E31/E22*100</f>
        <v>4.8556743007959824</v>
      </c>
    </row>
    <row r="32" spans="1:6" x14ac:dyDescent="0.2">
      <c r="A32" s="66" t="s">
        <v>30</v>
      </c>
      <c r="B32" s="67"/>
      <c r="C32" s="67"/>
      <c r="D32" s="63">
        <v>15</v>
      </c>
      <c r="E32" s="64">
        <v>0</v>
      </c>
      <c r="F32" s="65">
        <f>E32/E22*100</f>
        <v>0</v>
      </c>
    </row>
    <row r="33" spans="1:7" ht="13.5" hidden="1" thickBot="1" x14ac:dyDescent="0.25">
      <c r="A33" s="68" t="s">
        <v>31</v>
      </c>
      <c r="B33" s="69"/>
      <c r="C33" s="69"/>
      <c r="D33" s="70">
        <v>24</v>
      </c>
      <c r="E33" s="71">
        <v>0</v>
      </c>
      <c r="F33" s="65" t="e">
        <f t="shared" ref="F33" si="0">E33/E32*100</f>
        <v>#DIV/0!</v>
      </c>
    </row>
    <row r="34" spans="1:7" ht="12.75" customHeight="1" thickBot="1" x14ac:dyDescent="0.25">
      <c r="A34" s="72" t="s">
        <v>32</v>
      </c>
      <c r="B34" s="73"/>
      <c r="C34" s="73"/>
      <c r="D34" s="74">
        <v>24</v>
      </c>
      <c r="E34" s="75">
        <v>5138</v>
      </c>
      <c r="F34" s="76">
        <f>E34/E22*100</f>
        <v>0.1608052656995608</v>
      </c>
    </row>
    <row r="35" spans="1:7" x14ac:dyDescent="0.2">
      <c r="A35" s="77"/>
      <c r="B35" s="78"/>
      <c r="C35" s="78"/>
      <c r="D35" s="79"/>
      <c r="E35" s="80"/>
      <c r="F35" s="81"/>
    </row>
    <row r="36" spans="1:7" x14ac:dyDescent="0.2">
      <c r="A36" s="77"/>
      <c r="B36" s="78"/>
      <c r="C36" s="78"/>
      <c r="D36" s="79"/>
      <c r="E36" s="80"/>
      <c r="F36" s="81"/>
    </row>
    <row r="37" spans="1:7" ht="15.75" x14ac:dyDescent="0.2">
      <c r="A37" s="82" t="s">
        <v>33</v>
      </c>
      <c r="B37" s="83"/>
      <c r="C37" s="83"/>
      <c r="D37" s="83"/>
      <c r="E37" s="83"/>
      <c r="F37" s="83"/>
    </row>
    <row r="38" spans="1:7" ht="13.5" thickBot="1" x14ac:dyDescent="0.25">
      <c r="B38" s="84"/>
      <c r="C38" s="84"/>
      <c r="D38" s="85"/>
      <c r="E38" s="86"/>
      <c r="F38" s="87"/>
    </row>
    <row r="39" spans="1:7" ht="20.25" customHeight="1" x14ac:dyDescent="0.2">
      <c r="A39" s="155" t="s">
        <v>34</v>
      </c>
      <c r="B39" s="158" t="s">
        <v>16</v>
      </c>
      <c r="C39" s="160" t="s">
        <v>35</v>
      </c>
      <c r="D39" s="161"/>
      <c r="E39" s="160" t="s">
        <v>36</v>
      </c>
      <c r="F39" s="161"/>
      <c r="G39" s="88"/>
    </row>
    <row r="40" spans="1:7" ht="20.25" customHeight="1" x14ac:dyDescent="0.2">
      <c r="A40" s="156"/>
      <c r="B40" s="159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7" ht="15" customHeight="1" thickBot="1" x14ac:dyDescent="0.25">
      <c r="A41" s="157"/>
      <c r="B41" s="146"/>
      <c r="C41" s="162" t="s">
        <v>47</v>
      </c>
      <c r="D41" s="163"/>
      <c r="E41" s="164">
        <f>F21</f>
        <v>42460</v>
      </c>
      <c r="F41" s="165"/>
    </row>
    <row r="42" spans="1:7" ht="12.75" customHeight="1" x14ac:dyDescent="0.2">
      <c r="A42" s="91" t="s">
        <v>39</v>
      </c>
      <c r="B42" s="92">
        <v>1</v>
      </c>
      <c r="C42" s="93">
        <v>223931144</v>
      </c>
      <c r="D42" s="94">
        <v>76416750</v>
      </c>
      <c r="E42" s="93">
        <v>226499463.93000001</v>
      </c>
      <c r="F42" s="95">
        <v>77291033.969999999</v>
      </c>
    </row>
    <row r="43" spans="1:7" ht="12.75" customHeight="1" thickBot="1" x14ac:dyDescent="0.25">
      <c r="A43" s="96" t="s">
        <v>40</v>
      </c>
      <c r="B43" s="97">
        <v>2</v>
      </c>
      <c r="C43" s="98">
        <v>0</v>
      </c>
      <c r="D43" s="99">
        <v>0</v>
      </c>
      <c r="E43" s="71">
        <v>0</v>
      </c>
      <c r="F43" s="100">
        <v>0</v>
      </c>
    </row>
    <row r="44" spans="1:7" x14ac:dyDescent="0.2">
      <c r="A44" s="77"/>
      <c r="B44" s="84"/>
      <c r="C44" s="101"/>
      <c r="D44" s="101"/>
      <c r="E44" s="101"/>
      <c r="F44" s="101"/>
    </row>
    <row r="45" spans="1:7" x14ac:dyDescent="0.2">
      <c r="A45" s="77"/>
      <c r="B45" s="84"/>
      <c r="C45" s="84"/>
      <c r="D45" s="85"/>
      <c r="E45" s="86"/>
      <c r="F45" s="87"/>
    </row>
    <row r="46" spans="1:7" ht="15.75" x14ac:dyDescent="0.2">
      <c r="A46" s="82" t="s">
        <v>41</v>
      </c>
      <c r="B46" s="84"/>
      <c r="C46" s="84"/>
      <c r="D46" s="85"/>
      <c r="E46" s="86"/>
      <c r="F46" s="87"/>
    </row>
    <row r="47" spans="1:7" x14ac:dyDescent="0.2">
      <c r="A47" s="77"/>
      <c r="B47" s="84"/>
      <c r="C47" s="102"/>
      <c r="D47" s="102"/>
    </row>
    <row r="48" spans="1:7" ht="3" customHeight="1" thickBot="1" x14ac:dyDescent="0.25"/>
    <row r="49" spans="1:6" ht="24" customHeight="1" x14ac:dyDescent="0.2">
      <c r="A49" s="143" t="s">
        <v>34</v>
      </c>
      <c r="B49" s="145" t="s">
        <v>16</v>
      </c>
      <c r="C49" s="147" t="s">
        <v>42</v>
      </c>
      <c r="D49" s="148"/>
      <c r="E49" s="103"/>
      <c r="F49" s="103"/>
    </row>
    <row r="50" spans="1:6" ht="12.75" customHeight="1" thickBot="1" x14ac:dyDescent="0.25">
      <c r="A50" s="144"/>
      <c r="B50" s="146"/>
      <c r="C50" s="104" t="s">
        <v>43</v>
      </c>
      <c r="D50" s="105">
        <v>42460</v>
      </c>
      <c r="E50" s="34"/>
      <c r="F50" s="106"/>
    </row>
    <row r="51" spans="1:6" x14ac:dyDescent="0.2">
      <c r="A51" s="107" t="s">
        <v>39</v>
      </c>
      <c r="B51" s="58">
        <v>1</v>
      </c>
      <c r="C51" s="149">
        <v>3032371979.9499998</v>
      </c>
      <c r="D51" s="150"/>
      <c r="E51" s="108"/>
      <c r="F51" s="106"/>
    </row>
    <row r="52" spans="1:6" ht="13.5" thickBot="1" x14ac:dyDescent="0.25">
      <c r="A52" s="96" t="s">
        <v>40</v>
      </c>
      <c r="B52" s="70">
        <v>2</v>
      </c>
      <c r="C52" s="151">
        <v>10732120.1</v>
      </c>
      <c r="D52" s="152"/>
      <c r="E52" s="108"/>
      <c r="F52" s="106"/>
    </row>
    <row r="53" spans="1:6" x14ac:dyDescent="0.2">
      <c r="A53" s="77"/>
      <c r="B53" s="85"/>
      <c r="C53" s="109"/>
      <c r="D53" s="109"/>
      <c r="E53" s="108"/>
      <c r="F53" s="108"/>
    </row>
    <row r="54" spans="1:6" x14ac:dyDescent="0.2">
      <c r="C54" s="34"/>
      <c r="D54" s="34"/>
      <c r="E54" s="34"/>
      <c r="F54" s="34"/>
    </row>
    <row r="55" spans="1:6" ht="51" x14ac:dyDescent="0.25">
      <c r="A55" s="110" t="s">
        <v>44</v>
      </c>
      <c r="B55" s="111"/>
      <c r="C55" s="111"/>
      <c r="D55" s="112"/>
      <c r="E55" s="112"/>
      <c r="F55" s="113"/>
    </row>
  </sheetData>
  <mergeCells count="14">
    <mergeCell ref="A49:A50"/>
    <mergeCell ref="B49:B50"/>
    <mergeCell ref="C49:D49"/>
    <mergeCell ref="C51:D51"/>
    <mergeCell ref="C52:D52"/>
    <mergeCell ref="A13:B13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>
      <selection activeCell="E52" sqref="E5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23"/>
      <c r="B10" s="23"/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6" t="s">
        <v>11</v>
      </c>
    </row>
    <row r="12" spans="1:6" x14ac:dyDescent="0.2">
      <c r="A12" s="12"/>
      <c r="B12" s="13"/>
      <c r="C12" s="15"/>
      <c r="D12" s="15"/>
      <c r="E12" s="24"/>
      <c r="F12" s="25"/>
    </row>
    <row r="13" spans="1:6" ht="12.75" customHeight="1" x14ac:dyDescent="0.2">
      <c r="A13" s="153" t="s">
        <v>12</v>
      </c>
      <c r="B13" s="153"/>
      <c r="C13" s="118"/>
      <c r="D13" s="15"/>
      <c r="E13" s="154"/>
      <c r="F13" s="154"/>
    </row>
    <row r="14" spans="1:6" ht="10.5" customHeight="1" x14ac:dyDescent="0.2">
      <c r="A14" s="30"/>
      <c r="B14" s="31"/>
      <c r="C14" s="31"/>
      <c r="D14" s="15"/>
      <c r="E14" s="119"/>
      <c r="F14" s="119"/>
    </row>
    <row r="15" spans="1:6" ht="12.75" customHeight="1" x14ac:dyDescent="0.2">
      <c r="A15" s="153" t="s">
        <v>13</v>
      </c>
      <c r="B15" s="153"/>
      <c r="C15" s="33"/>
      <c r="D15" s="15"/>
      <c r="E15" s="34"/>
      <c r="F15" s="34"/>
    </row>
    <row r="16" spans="1:6" x14ac:dyDescent="0.2">
      <c r="A16" s="12"/>
      <c r="B16" s="13"/>
      <c r="C16" s="15"/>
      <c r="D16" s="15"/>
      <c r="E16" s="34"/>
      <c r="F16" s="35"/>
    </row>
    <row r="17" spans="1:6" x14ac:dyDescent="0.2">
      <c r="A17" s="36"/>
      <c r="B17" s="37"/>
      <c r="C17" s="37"/>
      <c r="D17" s="37"/>
      <c r="E17" s="38"/>
      <c r="F17" s="15"/>
    </row>
    <row r="18" spans="1:6" ht="15.75" x14ac:dyDescent="0.2">
      <c r="A18" s="39" t="s">
        <v>14</v>
      </c>
      <c r="B18" s="40"/>
      <c r="C18" s="40"/>
      <c r="D18" s="41"/>
      <c r="E18" s="41"/>
      <c r="F18" s="41"/>
    </row>
    <row r="19" spans="1:6" ht="13.5" thickBot="1" x14ac:dyDescent="0.25">
      <c r="A19" s="42"/>
      <c r="B19" s="42"/>
      <c r="C19" s="42"/>
      <c r="D19" s="43"/>
      <c r="E19" s="43"/>
      <c r="F19" s="43"/>
    </row>
    <row r="20" spans="1:6" ht="38.25" x14ac:dyDescent="0.25">
      <c r="A20" s="44" t="s">
        <v>15</v>
      </c>
      <c r="B20" s="45"/>
      <c r="C20" s="46"/>
      <c r="D20" s="47" t="s">
        <v>16</v>
      </c>
      <c r="E20" s="48" t="s">
        <v>17</v>
      </c>
      <c r="F20" s="49" t="s">
        <v>18</v>
      </c>
    </row>
    <row r="21" spans="1:6" ht="13.5" thickBot="1" x14ac:dyDescent="0.25">
      <c r="A21" s="50"/>
      <c r="B21" s="51"/>
      <c r="C21" s="52"/>
      <c r="D21" s="53"/>
      <c r="E21" s="54" t="s">
        <v>19</v>
      </c>
      <c r="F21" s="55">
        <v>42490</v>
      </c>
    </row>
    <row r="22" spans="1:6" x14ac:dyDescent="0.2">
      <c r="A22" s="56" t="s">
        <v>20</v>
      </c>
      <c r="B22" s="57"/>
      <c r="C22" s="57"/>
      <c r="D22" s="58">
        <v>1</v>
      </c>
      <c r="E22" s="59">
        <f>+E23+E26+E34+E29</f>
        <v>3006057</v>
      </c>
      <c r="F22" s="60">
        <f>+F23+F26+F34+F31</f>
        <v>100</v>
      </c>
    </row>
    <row r="23" spans="1:6" x14ac:dyDescent="0.2">
      <c r="A23" s="61" t="s">
        <v>21</v>
      </c>
      <c r="B23" s="62"/>
      <c r="C23" s="62"/>
      <c r="D23" s="63">
        <v>3</v>
      </c>
      <c r="E23" s="64">
        <f>E24+E25</f>
        <v>352820</v>
      </c>
      <c r="F23" s="65">
        <f>E23/E22*100</f>
        <v>11.73696972479231</v>
      </c>
    </row>
    <row r="24" spans="1:6" x14ac:dyDescent="0.2">
      <c r="A24" s="66" t="s">
        <v>22</v>
      </c>
      <c r="B24" s="67"/>
      <c r="C24" s="67"/>
      <c r="D24" s="63">
        <v>4</v>
      </c>
      <c r="E24" s="64">
        <v>352820</v>
      </c>
      <c r="F24" s="65">
        <f>E24/E22*100</f>
        <v>11.73696972479231</v>
      </c>
    </row>
    <row r="25" spans="1:6" x14ac:dyDescent="0.2">
      <c r="A25" s="66" t="s">
        <v>23</v>
      </c>
      <c r="B25" s="67"/>
      <c r="C25" s="67"/>
      <c r="D25" s="63">
        <v>5</v>
      </c>
      <c r="E25" s="64">
        <v>0</v>
      </c>
      <c r="F25" s="65">
        <f>E25/E22*100</f>
        <v>0</v>
      </c>
    </row>
    <row r="26" spans="1:6" x14ac:dyDescent="0.2">
      <c r="A26" s="61" t="s">
        <v>24</v>
      </c>
      <c r="B26" s="67"/>
      <c r="C26" s="67"/>
      <c r="D26" s="63">
        <v>9</v>
      </c>
      <c r="E26" s="64">
        <f>E27+E28</f>
        <v>2497363</v>
      </c>
      <c r="F26" s="65">
        <f>E26/E22*100</f>
        <v>83.07769945812737</v>
      </c>
    </row>
    <row r="27" spans="1:6" x14ac:dyDescent="0.2">
      <c r="A27" s="66" t="s">
        <v>25</v>
      </c>
      <c r="B27" s="67"/>
      <c r="C27" s="67"/>
      <c r="D27" s="63">
        <v>10</v>
      </c>
      <c r="E27" s="64">
        <v>1255699</v>
      </c>
      <c r="F27" s="65">
        <f>E27/E22*100</f>
        <v>41.772295069587834</v>
      </c>
    </row>
    <row r="28" spans="1:6" x14ac:dyDescent="0.2">
      <c r="A28" s="66" t="s">
        <v>26</v>
      </c>
      <c r="B28" s="67"/>
      <c r="C28" s="67"/>
      <c r="D28" s="63">
        <v>11</v>
      </c>
      <c r="E28" s="64">
        <v>1241664</v>
      </c>
      <c r="F28" s="65">
        <f>E28/E22*100</f>
        <v>41.305404388539543</v>
      </c>
    </row>
    <row r="29" spans="1:6" x14ac:dyDescent="0.2">
      <c r="A29" s="61" t="s">
        <v>27</v>
      </c>
      <c r="B29" s="67"/>
      <c r="C29" s="67"/>
      <c r="D29" s="63">
        <v>12</v>
      </c>
      <c r="E29" s="64">
        <f>E30+E31+E32</f>
        <v>155471</v>
      </c>
      <c r="F29" s="65">
        <f>E29/E22*100</f>
        <v>5.1719245509982015</v>
      </c>
    </row>
    <row r="30" spans="1:6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E30/E22*100</f>
        <v>0</v>
      </c>
    </row>
    <row r="31" spans="1:6" x14ac:dyDescent="0.2">
      <c r="A31" s="66" t="s">
        <v>29</v>
      </c>
      <c r="B31" s="67"/>
      <c r="C31" s="67"/>
      <c r="D31" s="63">
        <v>14</v>
      </c>
      <c r="E31" s="64">
        <v>155471</v>
      </c>
      <c r="F31" s="65">
        <f>E31/E22*100</f>
        <v>5.1719245509982015</v>
      </c>
    </row>
    <row r="32" spans="1:6" x14ac:dyDescent="0.2">
      <c r="A32" s="66" t="s">
        <v>30</v>
      </c>
      <c r="B32" s="67"/>
      <c r="C32" s="67"/>
      <c r="D32" s="63">
        <v>15</v>
      </c>
      <c r="E32" s="64">
        <v>0</v>
      </c>
      <c r="F32" s="65">
        <f>E32/E22*100</f>
        <v>0</v>
      </c>
    </row>
    <row r="33" spans="1:7" ht="13.5" hidden="1" thickBot="1" x14ac:dyDescent="0.25">
      <c r="A33" s="68" t="s">
        <v>31</v>
      </c>
      <c r="B33" s="69"/>
      <c r="C33" s="69"/>
      <c r="D33" s="70">
        <v>24</v>
      </c>
      <c r="E33" s="71">
        <v>0</v>
      </c>
      <c r="F33" s="65" t="e">
        <f t="shared" ref="F33" si="0">E33/E32*100</f>
        <v>#DIV/0!</v>
      </c>
    </row>
    <row r="34" spans="1:7" ht="12.75" customHeight="1" thickBot="1" x14ac:dyDescent="0.25">
      <c r="A34" s="72" t="s">
        <v>32</v>
      </c>
      <c r="B34" s="73"/>
      <c r="C34" s="73"/>
      <c r="D34" s="74">
        <v>24</v>
      </c>
      <c r="E34" s="75">
        <v>403</v>
      </c>
      <c r="F34" s="76">
        <f>E34/E22*100</f>
        <v>1.3406266082113547E-2</v>
      </c>
    </row>
    <row r="35" spans="1:7" x14ac:dyDescent="0.2">
      <c r="A35" s="77"/>
      <c r="B35" s="78"/>
      <c r="C35" s="78"/>
      <c r="D35" s="79"/>
      <c r="E35" s="80"/>
      <c r="F35" s="81"/>
    </row>
    <row r="36" spans="1:7" x14ac:dyDescent="0.2">
      <c r="A36" s="77"/>
      <c r="B36" s="78"/>
      <c r="C36" s="78"/>
      <c r="D36" s="79"/>
      <c r="E36" s="80"/>
      <c r="F36" s="81"/>
    </row>
    <row r="37" spans="1:7" ht="15.75" x14ac:dyDescent="0.2">
      <c r="A37" s="82" t="s">
        <v>33</v>
      </c>
      <c r="B37" s="83"/>
      <c r="C37" s="83"/>
      <c r="D37" s="83"/>
      <c r="E37" s="83"/>
      <c r="F37" s="83"/>
    </row>
    <row r="38" spans="1:7" ht="13.5" thickBot="1" x14ac:dyDescent="0.25">
      <c r="B38" s="84"/>
      <c r="C38" s="84"/>
      <c r="D38" s="85"/>
      <c r="E38" s="86"/>
      <c r="F38" s="87"/>
    </row>
    <row r="39" spans="1:7" ht="20.25" customHeight="1" x14ac:dyDescent="0.2">
      <c r="A39" s="155" t="s">
        <v>34</v>
      </c>
      <c r="B39" s="158" t="s">
        <v>16</v>
      </c>
      <c r="C39" s="160" t="s">
        <v>35</v>
      </c>
      <c r="D39" s="161"/>
      <c r="E39" s="160" t="s">
        <v>36</v>
      </c>
      <c r="F39" s="161"/>
      <c r="G39" s="88"/>
    </row>
    <row r="40" spans="1:7" ht="20.25" customHeight="1" x14ac:dyDescent="0.2">
      <c r="A40" s="156"/>
      <c r="B40" s="159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7" ht="15" customHeight="1" thickBot="1" x14ac:dyDescent="0.25">
      <c r="A41" s="157"/>
      <c r="B41" s="146"/>
      <c r="C41" s="162" t="s">
        <v>48</v>
      </c>
      <c r="D41" s="163"/>
      <c r="E41" s="164">
        <f>F21</f>
        <v>42490</v>
      </c>
      <c r="F41" s="165"/>
    </row>
    <row r="42" spans="1:7" ht="12.75" customHeight="1" x14ac:dyDescent="0.2">
      <c r="A42" s="91" t="s">
        <v>39</v>
      </c>
      <c r="B42" s="92">
        <v>1</v>
      </c>
      <c r="C42" s="93">
        <v>63167663</v>
      </c>
      <c r="D42" s="94">
        <v>100111151</v>
      </c>
      <c r="E42" s="93">
        <v>63809806.619999997</v>
      </c>
      <c r="F42" s="95">
        <v>101136503.45999999</v>
      </c>
    </row>
    <row r="43" spans="1:7" ht="12.75" customHeight="1" thickBot="1" x14ac:dyDescent="0.25">
      <c r="A43" s="96" t="s">
        <v>40</v>
      </c>
      <c r="B43" s="97">
        <v>2</v>
      </c>
      <c r="C43" s="98">
        <v>0</v>
      </c>
      <c r="D43" s="99">
        <v>0</v>
      </c>
      <c r="E43" s="71">
        <v>0</v>
      </c>
      <c r="F43" s="100">
        <v>0</v>
      </c>
    </row>
    <row r="44" spans="1:7" x14ac:dyDescent="0.2">
      <c r="A44" s="77"/>
      <c r="B44" s="84"/>
      <c r="C44" s="101"/>
      <c r="D44" s="101"/>
      <c r="E44" s="101"/>
      <c r="F44" s="101"/>
    </row>
    <row r="45" spans="1:7" x14ac:dyDescent="0.2">
      <c r="A45" s="77"/>
      <c r="B45" s="84"/>
      <c r="C45" s="84"/>
      <c r="D45" s="85"/>
      <c r="E45" s="86"/>
      <c r="F45" s="87"/>
    </row>
    <row r="46" spans="1:7" ht="15.75" x14ac:dyDescent="0.2">
      <c r="A46" s="82" t="s">
        <v>41</v>
      </c>
      <c r="B46" s="84"/>
      <c r="C46" s="84"/>
      <c r="D46" s="85"/>
      <c r="E46" s="86"/>
      <c r="F46" s="87"/>
    </row>
    <row r="47" spans="1:7" x14ac:dyDescent="0.2">
      <c r="A47" s="77"/>
      <c r="B47" s="84"/>
      <c r="C47" s="102"/>
      <c r="D47" s="102"/>
    </row>
    <row r="48" spans="1:7" ht="3" customHeight="1" thickBot="1" x14ac:dyDescent="0.25"/>
    <row r="49" spans="1:6" ht="24" customHeight="1" x14ac:dyDescent="0.2">
      <c r="A49" s="143" t="s">
        <v>34</v>
      </c>
      <c r="B49" s="145" t="s">
        <v>16</v>
      </c>
      <c r="C49" s="147" t="s">
        <v>42</v>
      </c>
      <c r="D49" s="148"/>
      <c r="E49" s="103"/>
      <c r="F49" s="103"/>
    </row>
    <row r="50" spans="1:6" ht="12.75" customHeight="1" thickBot="1" x14ac:dyDescent="0.25">
      <c r="A50" s="144"/>
      <c r="B50" s="146"/>
      <c r="C50" s="104" t="s">
        <v>43</v>
      </c>
      <c r="D50" s="105">
        <v>42489</v>
      </c>
      <c r="E50" s="34"/>
      <c r="F50" s="106"/>
    </row>
    <row r="51" spans="1:6" x14ac:dyDescent="0.2">
      <c r="A51" s="107" t="s">
        <v>39</v>
      </c>
      <c r="B51" s="58">
        <v>1</v>
      </c>
      <c r="C51" s="149">
        <v>2993011944.4200001</v>
      </c>
      <c r="D51" s="150"/>
      <c r="E51" s="108"/>
      <c r="F51" s="106"/>
    </row>
    <row r="52" spans="1:6" ht="13.5" thickBot="1" x14ac:dyDescent="0.25">
      <c r="A52" s="96" t="s">
        <v>40</v>
      </c>
      <c r="B52" s="70">
        <v>2</v>
      </c>
      <c r="C52" s="151">
        <v>10724803</v>
      </c>
      <c r="D52" s="152"/>
      <c r="E52" s="108"/>
      <c r="F52" s="106"/>
    </row>
    <row r="53" spans="1:6" x14ac:dyDescent="0.2">
      <c r="A53" s="77"/>
      <c r="B53" s="85"/>
      <c r="C53" s="109"/>
      <c r="D53" s="109"/>
      <c r="E53" s="108"/>
      <c r="F53" s="108"/>
    </row>
    <row r="54" spans="1:6" x14ac:dyDescent="0.2">
      <c r="C54" s="34"/>
      <c r="D54" s="34"/>
      <c r="E54" s="34"/>
      <c r="F54" s="34"/>
    </row>
    <row r="55" spans="1:6" ht="51" x14ac:dyDescent="0.25">
      <c r="A55" s="110" t="s">
        <v>44</v>
      </c>
      <c r="B55" s="111"/>
      <c r="C55" s="111"/>
      <c r="D55" s="112"/>
      <c r="E55" s="112"/>
      <c r="F55" s="113"/>
    </row>
  </sheetData>
  <mergeCells count="14">
    <mergeCell ref="A13:B13"/>
    <mergeCell ref="E13:F13"/>
    <mergeCell ref="A15:B15"/>
    <mergeCell ref="A39:A41"/>
    <mergeCell ref="B39:B41"/>
    <mergeCell ref="C39:D39"/>
    <mergeCell ref="E39:F39"/>
    <mergeCell ref="C41:D41"/>
    <mergeCell ref="E41:F41"/>
    <mergeCell ref="A49:A50"/>
    <mergeCell ref="B49:B50"/>
    <mergeCell ref="C49:D49"/>
    <mergeCell ref="C51:D51"/>
    <mergeCell ref="C52:D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>
      <selection activeCell="E50" sqref="E5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23"/>
      <c r="B10" s="23"/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6" t="s">
        <v>11</v>
      </c>
    </row>
    <row r="12" spans="1:6" x14ac:dyDescent="0.2">
      <c r="A12" s="12"/>
      <c r="B12" s="13"/>
      <c r="C12" s="15"/>
      <c r="D12" s="15"/>
      <c r="E12" s="24"/>
      <c r="F12" s="25"/>
    </row>
    <row r="13" spans="1:6" ht="12.75" customHeight="1" x14ac:dyDescent="0.2">
      <c r="A13" s="153" t="s">
        <v>12</v>
      </c>
      <c r="B13" s="153"/>
      <c r="C13" s="120"/>
      <c r="D13" s="15"/>
      <c r="E13" s="154"/>
      <c r="F13" s="154"/>
    </row>
    <row r="14" spans="1:6" ht="10.5" customHeight="1" x14ac:dyDescent="0.2">
      <c r="A14" s="30"/>
      <c r="B14" s="31"/>
      <c r="C14" s="31"/>
      <c r="D14" s="15"/>
      <c r="E14" s="121"/>
      <c r="F14" s="121"/>
    </row>
    <row r="15" spans="1:6" ht="12.75" customHeight="1" x14ac:dyDescent="0.2">
      <c r="A15" s="153" t="s">
        <v>13</v>
      </c>
      <c r="B15" s="153"/>
      <c r="C15" s="33"/>
      <c r="D15" s="15"/>
      <c r="E15" s="34"/>
      <c r="F15" s="34"/>
    </row>
    <row r="16" spans="1:6" x14ac:dyDescent="0.2">
      <c r="A16" s="12"/>
      <c r="B16" s="13"/>
      <c r="C16" s="15"/>
      <c r="D16" s="15"/>
      <c r="E16" s="34"/>
      <c r="F16" s="35"/>
    </row>
    <row r="17" spans="1:6" x14ac:dyDescent="0.2">
      <c r="A17" s="36"/>
      <c r="B17" s="37"/>
      <c r="C17" s="37"/>
      <c r="D17" s="37"/>
      <c r="E17" s="38"/>
      <c r="F17" s="15"/>
    </row>
    <row r="18" spans="1:6" ht="15.75" x14ac:dyDescent="0.2">
      <c r="A18" s="39" t="s">
        <v>14</v>
      </c>
      <c r="B18" s="40"/>
      <c r="C18" s="40"/>
      <c r="D18" s="41"/>
      <c r="E18" s="41"/>
      <c r="F18" s="41"/>
    </row>
    <row r="19" spans="1:6" ht="13.5" thickBot="1" x14ac:dyDescent="0.25">
      <c r="A19" s="42"/>
      <c r="B19" s="42"/>
      <c r="C19" s="42"/>
      <c r="D19" s="43"/>
      <c r="E19" s="43"/>
      <c r="F19" s="43"/>
    </row>
    <row r="20" spans="1:6" ht="38.25" x14ac:dyDescent="0.25">
      <c r="A20" s="44" t="s">
        <v>15</v>
      </c>
      <c r="B20" s="45"/>
      <c r="C20" s="46"/>
      <c r="D20" s="47" t="s">
        <v>16</v>
      </c>
      <c r="E20" s="48" t="s">
        <v>17</v>
      </c>
      <c r="F20" s="49" t="s">
        <v>18</v>
      </c>
    </row>
    <row r="21" spans="1:6" ht="13.5" thickBot="1" x14ac:dyDescent="0.25">
      <c r="A21" s="50"/>
      <c r="B21" s="51"/>
      <c r="C21" s="52"/>
      <c r="D21" s="53"/>
      <c r="E21" s="54" t="s">
        <v>19</v>
      </c>
      <c r="F21" s="55">
        <v>42521</v>
      </c>
    </row>
    <row r="22" spans="1:6" x14ac:dyDescent="0.2">
      <c r="A22" s="56" t="s">
        <v>20</v>
      </c>
      <c r="B22" s="57"/>
      <c r="C22" s="57"/>
      <c r="D22" s="58">
        <v>1</v>
      </c>
      <c r="E22" s="59">
        <f>+E23+E26+E34+E29</f>
        <v>2959173</v>
      </c>
      <c r="F22" s="60">
        <f>+F23+F26+F34+F31</f>
        <v>100</v>
      </c>
    </row>
    <row r="23" spans="1:6" x14ac:dyDescent="0.2">
      <c r="A23" s="61" t="s">
        <v>21</v>
      </c>
      <c r="B23" s="62"/>
      <c r="C23" s="62"/>
      <c r="D23" s="63">
        <v>3</v>
      </c>
      <c r="E23" s="64">
        <f>E24+E25</f>
        <v>315794</v>
      </c>
      <c r="F23" s="65">
        <f>E23/E22*100</f>
        <v>10.67169780205483</v>
      </c>
    </row>
    <row r="24" spans="1:6" x14ac:dyDescent="0.2">
      <c r="A24" s="66" t="s">
        <v>22</v>
      </c>
      <c r="B24" s="67"/>
      <c r="C24" s="67"/>
      <c r="D24" s="63">
        <v>4</v>
      </c>
      <c r="E24" s="64">
        <v>315794</v>
      </c>
      <c r="F24" s="65">
        <f>E24/E22*100</f>
        <v>10.67169780205483</v>
      </c>
    </row>
    <row r="25" spans="1:6" x14ac:dyDescent="0.2">
      <c r="A25" s="66" t="s">
        <v>23</v>
      </c>
      <c r="B25" s="67"/>
      <c r="C25" s="67"/>
      <c r="D25" s="63">
        <v>5</v>
      </c>
      <c r="E25" s="64">
        <v>0</v>
      </c>
      <c r="F25" s="65">
        <f>E25/E22*100</f>
        <v>0</v>
      </c>
    </row>
    <row r="26" spans="1:6" x14ac:dyDescent="0.2">
      <c r="A26" s="61" t="s">
        <v>24</v>
      </c>
      <c r="B26" s="67"/>
      <c r="C26" s="67"/>
      <c r="D26" s="63">
        <v>9</v>
      </c>
      <c r="E26" s="64">
        <f>E27+E28</f>
        <v>2486841</v>
      </c>
      <c r="F26" s="65">
        <f>E26/E22*100</f>
        <v>84.038378290150661</v>
      </c>
    </row>
    <row r="27" spans="1:6" x14ac:dyDescent="0.2">
      <c r="A27" s="66" t="s">
        <v>25</v>
      </c>
      <c r="B27" s="67"/>
      <c r="C27" s="67"/>
      <c r="D27" s="63">
        <v>10</v>
      </c>
      <c r="E27" s="64">
        <v>1255322</v>
      </c>
      <c r="F27" s="65">
        <f>E27/E22*100</f>
        <v>42.421379216422963</v>
      </c>
    </row>
    <row r="28" spans="1:6" x14ac:dyDescent="0.2">
      <c r="A28" s="66" t="s">
        <v>26</v>
      </c>
      <c r="B28" s="67"/>
      <c r="C28" s="67"/>
      <c r="D28" s="63">
        <v>11</v>
      </c>
      <c r="E28" s="64">
        <v>1231519</v>
      </c>
      <c r="F28" s="65">
        <f>E28/E22*100</f>
        <v>41.616999073727698</v>
      </c>
    </row>
    <row r="29" spans="1:6" x14ac:dyDescent="0.2">
      <c r="A29" s="61" t="s">
        <v>27</v>
      </c>
      <c r="B29" s="67"/>
      <c r="C29" s="67"/>
      <c r="D29" s="63">
        <v>12</v>
      </c>
      <c r="E29" s="64">
        <f>E30+E31+E32</f>
        <v>155893</v>
      </c>
      <c r="F29" s="65">
        <f>E29/E22*100</f>
        <v>5.2681272774521801</v>
      </c>
    </row>
    <row r="30" spans="1:6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E30/E22*100</f>
        <v>0</v>
      </c>
    </row>
    <row r="31" spans="1:6" x14ac:dyDescent="0.2">
      <c r="A31" s="66" t="s">
        <v>29</v>
      </c>
      <c r="B31" s="67"/>
      <c r="C31" s="67"/>
      <c r="D31" s="63">
        <v>14</v>
      </c>
      <c r="E31" s="64">
        <v>155893</v>
      </c>
      <c r="F31" s="65">
        <f>E31/E22*100</f>
        <v>5.2681272774521801</v>
      </c>
    </row>
    <row r="32" spans="1:6" x14ac:dyDescent="0.2">
      <c r="A32" s="66" t="s">
        <v>30</v>
      </c>
      <c r="B32" s="67"/>
      <c r="C32" s="67"/>
      <c r="D32" s="63">
        <v>15</v>
      </c>
      <c r="E32" s="64">
        <v>0</v>
      </c>
      <c r="F32" s="65">
        <f>E32/E22*100</f>
        <v>0</v>
      </c>
    </row>
    <row r="33" spans="1:7" ht="13.5" hidden="1" thickBot="1" x14ac:dyDescent="0.25">
      <c r="A33" s="68" t="s">
        <v>31</v>
      </c>
      <c r="B33" s="69"/>
      <c r="C33" s="69"/>
      <c r="D33" s="70">
        <v>24</v>
      </c>
      <c r="E33" s="71">
        <v>0</v>
      </c>
      <c r="F33" s="65" t="e">
        <f t="shared" ref="F33" si="0">E33/E32*100</f>
        <v>#DIV/0!</v>
      </c>
    </row>
    <row r="34" spans="1:7" ht="12.75" customHeight="1" thickBot="1" x14ac:dyDescent="0.25">
      <c r="A34" s="72" t="s">
        <v>32</v>
      </c>
      <c r="B34" s="73"/>
      <c r="C34" s="73"/>
      <c r="D34" s="74">
        <v>24</v>
      </c>
      <c r="E34" s="75">
        <v>645</v>
      </c>
      <c r="F34" s="76">
        <f>E34/E22*100</f>
        <v>2.1796630342328753E-2</v>
      </c>
    </row>
    <row r="35" spans="1:7" x14ac:dyDescent="0.2">
      <c r="A35" s="77"/>
      <c r="B35" s="78"/>
      <c r="C35" s="78"/>
      <c r="D35" s="79"/>
      <c r="E35" s="80"/>
      <c r="F35" s="81"/>
    </row>
    <row r="36" spans="1:7" x14ac:dyDescent="0.2">
      <c r="A36" s="77"/>
      <c r="B36" s="78"/>
      <c r="C36" s="78"/>
      <c r="D36" s="79"/>
      <c r="E36" s="80"/>
      <c r="F36" s="81"/>
    </row>
    <row r="37" spans="1:7" ht="15.75" x14ac:dyDescent="0.2">
      <c r="A37" s="82" t="s">
        <v>33</v>
      </c>
      <c r="B37" s="83"/>
      <c r="C37" s="83"/>
      <c r="D37" s="83"/>
      <c r="E37" s="83"/>
      <c r="F37" s="83"/>
    </row>
    <row r="38" spans="1:7" ht="13.5" thickBot="1" x14ac:dyDescent="0.25">
      <c r="B38" s="84"/>
      <c r="C38" s="84"/>
      <c r="D38" s="85"/>
      <c r="E38" s="86"/>
      <c r="F38" s="87"/>
    </row>
    <row r="39" spans="1:7" ht="20.25" customHeight="1" x14ac:dyDescent="0.2">
      <c r="A39" s="155" t="s">
        <v>34</v>
      </c>
      <c r="B39" s="158" t="s">
        <v>16</v>
      </c>
      <c r="C39" s="160" t="s">
        <v>35</v>
      </c>
      <c r="D39" s="161"/>
      <c r="E39" s="160" t="s">
        <v>36</v>
      </c>
      <c r="F39" s="161"/>
      <c r="G39" s="88"/>
    </row>
    <row r="40" spans="1:7" ht="20.25" customHeight="1" x14ac:dyDescent="0.2">
      <c r="A40" s="156"/>
      <c r="B40" s="159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7" ht="15" customHeight="1" thickBot="1" x14ac:dyDescent="0.25">
      <c r="A41" s="157"/>
      <c r="B41" s="146"/>
      <c r="C41" s="162" t="s">
        <v>49</v>
      </c>
      <c r="D41" s="163"/>
      <c r="E41" s="164">
        <f>F21</f>
        <v>42521</v>
      </c>
      <c r="F41" s="165"/>
    </row>
    <row r="42" spans="1:7" ht="12.75" customHeight="1" x14ac:dyDescent="0.2">
      <c r="A42" s="91" t="s">
        <v>39</v>
      </c>
      <c r="B42" s="92">
        <v>1</v>
      </c>
      <c r="C42" s="93">
        <v>70357580</v>
      </c>
      <c r="D42" s="94">
        <v>116766909</v>
      </c>
      <c r="E42" s="93">
        <v>71033703.120000005</v>
      </c>
      <c r="F42" s="95">
        <v>117883600.98999999</v>
      </c>
    </row>
    <row r="43" spans="1:7" ht="12.75" customHeight="1" thickBot="1" x14ac:dyDescent="0.25">
      <c r="A43" s="96" t="s">
        <v>40</v>
      </c>
      <c r="B43" s="97">
        <v>2</v>
      </c>
      <c r="C43" s="98">
        <v>0</v>
      </c>
      <c r="D43" s="99">
        <v>0</v>
      </c>
      <c r="E43" s="71">
        <v>0</v>
      </c>
      <c r="F43" s="100">
        <v>0</v>
      </c>
    </row>
    <row r="44" spans="1:7" x14ac:dyDescent="0.2">
      <c r="A44" s="77"/>
      <c r="B44" s="84"/>
      <c r="C44" s="101"/>
      <c r="D44" s="101"/>
      <c r="E44" s="101"/>
      <c r="F44" s="101"/>
    </row>
    <row r="45" spans="1:7" x14ac:dyDescent="0.2">
      <c r="A45" s="77"/>
      <c r="B45" s="84"/>
      <c r="C45" s="84"/>
      <c r="D45" s="85"/>
      <c r="E45" s="86"/>
      <c r="F45" s="87"/>
    </row>
    <row r="46" spans="1:7" ht="15.75" x14ac:dyDescent="0.2">
      <c r="A46" s="82" t="s">
        <v>41</v>
      </c>
      <c r="B46" s="84"/>
      <c r="C46" s="84"/>
      <c r="D46" s="85"/>
      <c r="E46" s="86"/>
      <c r="F46" s="87"/>
    </row>
    <row r="47" spans="1:7" x14ac:dyDescent="0.2">
      <c r="A47" s="77"/>
      <c r="B47" s="84"/>
      <c r="C47" s="102"/>
      <c r="D47" s="102"/>
    </row>
    <row r="48" spans="1:7" ht="3" customHeight="1" thickBot="1" x14ac:dyDescent="0.25"/>
    <row r="49" spans="1:6" ht="24" customHeight="1" x14ac:dyDescent="0.2">
      <c r="A49" s="143" t="s">
        <v>34</v>
      </c>
      <c r="B49" s="145" t="s">
        <v>16</v>
      </c>
      <c r="C49" s="147" t="s">
        <v>42</v>
      </c>
      <c r="D49" s="148"/>
      <c r="E49" s="103"/>
      <c r="F49" s="103"/>
    </row>
    <row r="50" spans="1:6" ht="12.75" customHeight="1" thickBot="1" x14ac:dyDescent="0.25">
      <c r="A50" s="144"/>
      <c r="B50" s="146"/>
      <c r="C50" s="104" t="s">
        <v>43</v>
      </c>
      <c r="D50" s="105">
        <v>42521</v>
      </c>
      <c r="E50" s="34"/>
      <c r="F50" s="106"/>
    </row>
    <row r="51" spans="1:6" x14ac:dyDescent="0.2">
      <c r="A51" s="107" t="s">
        <v>39</v>
      </c>
      <c r="B51" s="58">
        <v>1</v>
      </c>
      <c r="C51" s="149">
        <v>2945709123.6500001</v>
      </c>
      <c r="D51" s="150"/>
      <c r="E51" s="108"/>
      <c r="F51" s="106"/>
    </row>
    <row r="52" spans="1:6" ht="13.5" thickBot="1" x14ac:dyDescent="0.25">
      <c r="A52" s="96" t="s">
        <v>40</v>
      </c>
      <c r="B52" s="70">
        <v>2</v>
      </c>
      <c r="C52" s="151">
        <v>10723120.439999999</v>
      </c>
      <c r="D52" s="152"/>
      <c r="E52" s="108"/>
      <c r="F52" s="106"/>
    </row>
    <row r="53" spans="1:6" x14ac:dyDescent="0.2">
      <c r="A53" s="77"/>
      <c r="B53" s="85"/>
      <c r="C53" s="109"/>
      <c r="D53" s="109"/>
      <c r="E53" s="108"/>
      <c r="F53" s="108"/>
    </row>
    <row r="54" spans="1:6" x14ac:dyDescent="0.2">
      <c r="C54" s="34"/>
      <c r="D54" s="34"/>
      <c r="E54" s="34"/>
      <c r="F54" s="34"/>
    </row>
    <row r="55" spans="1:6" ht="51" x14ac:dyDescent="0.25">
      <c r="A55" s="110" t="s">
        <v>44</v>
      </c>
      <c r="B55" s="111"/>
      <c r="C55" s="111"/>
      <c r="D55" s="112"/>
      <c r="E55" s="112"/>
      <c r="F55" s="113"/>
    </row>
  </sheetData>
  <mergeCells count="14">
    <mergeCell ref="A49:A50"/>
    <mergeCell ref="B49:B50"/>
    <mergeCell ref="C49:D49"/>
    <mergeCell ref="C51:D51"/>
    <mergeCell ref="C52:D52"/>
    <mergeCell ref="A13:B13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>
      <selection activeCell="E52" sqref="E5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23"/>
      <c r="B10" s="23"/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6" t="s">
        <v>11</v>
      </c>
    </row>
    <row r="12" spans="1:6" x14ac:dyDescent="0.2">
      <c r="A12" s="12"/>
      <c r="B12" s="13"/>
      <c r="C12" s="15"/>
      <c r="D12" s="15"/>
      <c r="E12" s="24"/>
      <c r="F12" s="25"/>
    </row>
    <row r="13" spans="1:6" ht="12.75" customHeight="1" x14ac:dyDescent="0.2">
      <c r="A13" s="153" t="s">
        <v>12</v>
      </c>
      <c r="B13" s="153"/>
      <c r="C13" s="122"/>
      <c r="D13" s="15"/>
      <c r="E13" s="154"/>
      <c r="F13" s="154"/>
    </row>
    <row r="14" spans="1:6" ht="10.5" customHeight="1" x14ac:dyDescent="0.2">
      <c r="A14" s="30"/>
      <c r="B14" s="31"/>
      <c r="C14" s="31"/>
      <c r="D14" s="15"/>
      <c r="E14" s="123"/>
      <c r="F14" s="123"/>
    </row>
    <row r="15" spans="1:6" ht="12.75" customHeight="1" x14ac:dyDescent="0.2">
      <c r="A15" s="153" t="s">
        <v>13</v>
      </c>
      <c r="B15" s="153"/>
      <c r="C15" s="33"/>
      <c r="D15" s="15"/>
      <c r="E15" s="34"/>
      <c r="F15" s="34"/>
    </row>
    <row r="16" spans="1:6" x14ac:dyDescent="0.2">
      <c r="A16" s="12"/>
      <c r="B16" s="13"/>
      <c r="C16" s="15"/>
      <c r="D16" s="15"/>
      <c r="E16" s="34"/>
      <c r="F16" s="35"/>
    </row>
    <row r="17" spans="1:6" x14ac:dyDescent="0.2">
      <c r="A17" s="36"/>
      <c r="B17" s="37"/>
      <c r="C17" s="37"/>
      <c r="D17" s="37"/>
      <c r="E17" s="38"/>
      <c r="F17" s="15"/>
    </row>
    <row r="18" spans="1:6" ht="15.75" x14ac:dyDescent="0.2">
      <c r="A18" s="39" t="s">
        <v>14</v>
      </c>
      <c r="B18" s="40"/>
      <c r="C18" s="40"/>
      <c r="D18" s="41"/>
      <c r="E18" s="41"/>
      <c r="F18" s="41"/>
    </row>
    <row r="19" spans="1:6" ht="13.5" thickBot="1" x14ac:dyDescent="0.25">
      <c r="A19" s="42"/>
      <c r="B19" s="42"/>
      <c r="C19" s="42"/>
      <c r="D19" s="43"/>
      <c r="E19" s="43"/>
      <c r="F19" s="43"/>
    </row>
    <row r="20" spans="1:6" ht="38.25" x14ac:dyDescent="0.25">
      <c r="A20" s="44" t="s">
        <v>15</v>
      </c>
      <c r="B20" s="45"/>
      <c r="C20" s="46"/>
      <c r="D20" s="47" t="s">
        <v>16</v>
      </c>
      <c r="E20" s="48" t="s">
        <v>17</v>
      </c>
      <c r="F20" s="49" t="s">
        <v>18</v>
      </c>
    </row>
    <row r="21" spans="1:6" ht="13.5" thickBot="1" x14ac:dyDescent="0.25">
      <c r="A21" s="50"/>
      <c r="B21" s="51"/>
      <c r="C21" s="52"/>
      <c r="D21" s="53"/>
      <c r="E21" s="54" t="s">
        <v>19</v>
      </c>
      <c r="F21" s="55">
        <v>42551</v>
      </c>
    </row>
    <row r="22" spans="1:6" x14ac:dyDescent="0.2">
      <c r="A22" s="56" t="s">
        <v>20</v>
      </c>
      <c r="B22" s="57"/>
      <c r="C22" s="57"/>
      <c r="D22" s="58">
        <v>1</v>
      </c>
      <c r="E22" s="59">
        <f>+E23+E26+E34+E29</f>
        <v>2908465</v>
      </c>
      <c r="F22" s="60">
        <f>+F23+F26+F34+F31</f>
        <v>100</v>
      </c>
    </row>
    <row r="23" spans="1:6" x14ac:dyDescent="0.2">
      <c r="A23" s="61" t="s">
        <v>21</v>
      </c>
      <c r="B23" s="62"/>
      <c r="C23" s="62"/>
      <c r="D23" s="63">
        <v>3</v>
      </c>
      <c r="E23" s="64">
        <f>E24+E25</f>
        <v>235333</v>
      </c>
      <c r="F23" s="65">
        <f>E23/E22*100</f>
        <v>8.0913127715134952</v>
      </c>
    </row>
    <row r="24" spans="1:6" x14ac:dyDescent="0.2">
      <c r="A24" s="66" t="s">
        <v>22</v>
      </c>
      <c r="B24" s="67"/>
      <c r="C24" s="67"/>
      <c r="D24" s="63">
        <v>4</v>
      </c>
      <c r="E24" s="64">
        <v>235333</v>
      </c>
      <c r="F24" s="65">
        <f>E24/E22*100</f>
        <v>8.0913127715134952</v>
      </c>
    </row>
    <row r="25" spans="1:6" x14ac:dyDescent="0.2">
      <c r="A25" s="66" t="s">
        <v>23</v>
      </c>
      <c r="B25" s="67"/>
      <c r="C25" s="67"/>
      <c r="D25" s="63">
        <v>5</v>
      </c>
      <c r="E25" s="64">
        <v>0</v>
      </c>
      <c r="F25" s="65">
        <f>E25/E22*100</f>
        <v>0</v>
      </c>
    </row>
    <row r="26" spans="1:6" x14ac:dyDescent="0.2">
      <c r="A26" s="61" t="s">
        <v>24</v>
      </c>
      <c r="B26" s="67"/>
      <c r="C26" s="67"/>
      <c r="D26" s="63">
        <v>9</v>
      </c>
      <c r="E26" s="64">
        <f>E27+E28</f>
        <v>2514733</v>
      </c>
      <c r="F26" s="65">
        <f>E26/E22*100</f>
        <v>86.462549832987506</v>
      </c>
    </row>
    <row r="27" spans="1:6" x14ac:dyDescent="0.2">
      <c r="A27" s="66" t="s">
        <v>25</v>
      </c>
      <c r="B27" s="67"/>
      <c r="C27" s="67"/>
      <c r="D27" s="63">
        <v>10</v>
      </c>
      <c r="E27" s="64">
        <v>1257675</v>
      </c>
      <c r="F27" s="65">
        <f>E27/E22*100</f>
        <v>43.241881886149571</v>
      </c>
    </row>
    <row r="28" spans="1:6" x14ac:dyDescent="0.2">
      <c r="A28" s="66" t="s">
        <v>26</v>
      </c>
      <c r="B28" s="67"/>
      <c r="C28" s="67"/>
      <c r="D28" s="63">
        <v>11</v>
      </c>
      <c r="E28" s="64">
        <v>1257058</v>
      </c>
      <c r="F28" s="65">
        <f>E28/E22*100</f>
        <v>43.220667946837935</v>
      </c>
    </row>
    <row r="29" spans="1:6" x14ac:dyDescent="0.2">
      <c r="A29" s="61" t="s">
        <v>27</v>
      </c>
      <c r="B29" s="67"/>
      <c r="C29" s="67"/>
      <c r="D29" s="63">
        <v>12</v>
      </c>
      <c r="E29" s="64">
        <f>E30+E31+E32</f>
        <v>156575</v>
      </c>
      <c r="F29" s="65">
        <f>E29/E22*100</f>
        <v>5.3834239022989792</v>
      </c>
    </row>
    <row r="30" spans="1:6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E30/E22*100</f>
        <v>0</v>
      </c>
    </row>
    <row r="31" spans="1:6" x14ac:dyDescent="0.2">
      <c r="A31" s="66" t="s">
        <v>29</v>
      </c>
      <c r="B31" s="67"/>
      <c r="C31" s="67"/>
      <c r="D31" s="63">
        <v>14</v>
      </c>
      <c r="E31" s="64">
        <v>156575</v>
      </c>
      <c r="F31" s="65">
        <f>E31/E22*100</f>
        <v>5.3834239022989792</v>
      </c>
    </row>
    <row r="32" spans="1:6" x14ac:dyDescent="0.2">
      <c r="A32" s="66" t="s">
        <v>30</v>
      </c>
      <c r="B32" s="67"/>
      <c r="C32" s="67"/>
      <c r="D32" s="63">
        <v>15</v>
      </c>
      <c r="E32" s="64">
        <v>0</v>
      </c>
      <c r="F32" s="65">
        <f>E32/E22*100</f>
        <v>0</v>
      </c>
    </row>
    <row r="33" spans="1:7" ht="13.5" hidden="1" thickBot="1" x14ac:dyDescent="0.25">
      <c r="A33" s="68" t="s">
        <v>31</v>
      </c>
      <c r="B33" s="69"/>
      <c r="C33" s="69"/>
      <c r="D33" s="70">
        <v>24</v>
      </c>
      <c r="E33" s="71">
        <v>0</v>
      </c>
      <c r="F33" s="65" t="e">
        <f t="shared" ref="F33" si="0">E33/E32*100</f>
        <v>#DIV/0!</v>
      </c>
    </row>
    <row r="34" spans="1:7" ht="12.75" customHeight="1" thickBot="1" x14ac:dyDescent="0.25">
      <c r="A34" s="72" t="s">
        <v>32</v>
      </c>
      <c r="B34" s="73"/>
      <c r="C34" s="73"/>
      <c r="D34" s="74">
        <v>24</v>
      </c>
      <c r="E34" s="75">
        <v>1824</v>
      </c>
      <c r="F34" s="76">
        <f>E34/E22*100</f>
        <v>6.2713493200021314E-2</v>
      </c>
    </row>
    <row r="35" spans="1:7" x14ac:dyDescent="0.2">
      <c r="A35" s="77"/>
      <c r="B35" s="78"/>
      <c r="C35" s="78"/>
      <c r="D35" s="79"/>
      <c r="E35" s="80"/>
      <c r="F35" s="81"/>
    </row>
    <row r="36" spans="1:7" x14ac:dyDescent="0.2">
      <c r="A36" s="77"/>
      <c r="B36" s="78"/>
      <c r="C36" s="78"/>
      <c r="D36" s="79"/>
      <c r="E36" s="80"/>
      <c r="F36" s="81"/>
    </row>
    <row r="37" spans="1:7" ht="15.75" x14ac:dyDescent="0.2">
      <c r="A37" s="82" t="s">
        <v>33</v>
      </c>
      <c r="B37" s="83"/>
      <c r="C37" s="83"/>
      <c r="D37" s="83"/>
      <c r="E37" s="83"/>
      <c r="F37" s="83"/>
    </row>
    <row r="38" spans="1:7" ht="13.5" thickBot="1" x14ac:dyDescent="0.25">
      <c r="B38" s="84"/>
      <c r="C38" s="84"/>
      <c r="D38" s="85"/>
      <c r="E38" s="86"/>
      <c r="F38" s="87"/>
    </row>
    <row r="39" spans="1:7" ht="20.25" customHeight="1" x14ac:dyDescent="0.2">
      <c r="A39" s="155" t="s">
        <v>34</v>
      </c>
      <c r="B39" s="158" t="s">
        <v>16</v>
      </c>
      <c r="C39" s="160" t="s">
        <v>35</v>
      </c>
      <c r="D39" s="161"/>
      <c r="E39" s="160" t="s">
        <v>36</v>
      </c>
      <c r="F39" s="161"/>
      <c r="G39" s="88"/>
    </row>
    <row r="40" spans="1:7" ht="20.25" customHeight="1" x14ac:dyDescent="0.2">
      <c r="A40" s="156"/>
      <c r="B40" s="159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7" ht="15" customHeight="1" thickBot="1" x14ac:dyDescent="0.25">
      <c r="A41" s="157"/>
      <c r="B41" s="146"/>
      <c r="C41" s="162" t="s">
        <v>50</v>
      </c>
      <c r="D41" s="163"/>
      <c r="E41" s="164">
        <f>F21</f>
        <v>42551</v>
      </c>
      <c r="F41" s="165"/>
    </row>
    <row r="42" spans="1:7" ht="12.75" customHeight="1" x14ac:dyDescent="0.2">
      <c r="A42" s="91" t="s">
        <v>39</v>
      </c>
      <c r="B42" s="92">
        <v>1</v>
      </c>
      <c r="C42" s="93">
        <v>69281984</v>
      </c>
      <c r="D42" s="94">
        <v>125606010</v>
      </c>
      <c r="E42" s="93">
        <v>69986260.709999993</v>
      </c>
      <c r="F42" s="95">
        <v>126858369.25</v>
      </c>
    </row>
    <row r="43" spans="1:7" ht="12.75" customHeight="1" thickBot="1" x14ac:dyDescent="0.25">
      <c r="A43" s="96" t="s">
        <v>40</v>
      </c>
      <c r="B43" s="97">
        <v>2</v>
      </c>
      <c r="C43" s="98">
        <v>0</v>
      </c>
      <c r="D43" s="99">
        <v>0</v>
      </c>
      <c r="E43" s="71">
        <v>0</v>
      </c>
      <c r="F43" s="100">
        <v>0</v>
      </c>
    </row>
    <row r="44" spans="1:7" x14ac:dyDescent="0.2">
      <c r="A44" s="77"/>
      <c r="B44" s="84"/>
      <c r="C44" s="101"/>
      <c r="D44" s="101"/>
      <c r="E44" s="101"/>
      <c r="F44" s="101"/>
    </row>
    <row r="45" spans="1:7" x14ac:dyDescent="0.2">
      <c r="A45" s="77"/>
      <c r="B45" s="84"/>
      <c r="C45" s="84"/>
      <c r="D45" s="85"/>
      <c r="E45" s="86"/>
      <c r="F45" s="87"/>
    </row>
    <row r="46" spans="1:7" ht="15.75" x14ac:dyDescent="0.2">
      <c r="A46" s="82" t="s">
        <v>41</v>
      </c>
      <c r="B46" s="84"/>
      <c r="C46" s="84"/>
      <c r="D46" s="85"/>
      <c r="E46" s="86"/>
      <c r="F46" s="87"/>
    </row>
    <row r="47" spans="1:7" x14ac:dyDescent="0.2">
      <c r="A47" s="77"/>
      <c r="B47" s="84"/>
      <c r="C47" s="102"/>
      <c r="D47" s="102"/>
    </row>
    <row r="48" spans="1:7" ht="3" customHeight="1" thickBot="1" x14ac:dyDescent="0.25"/>
    <row r="49" spans="1:6" ht="24" customHeight="1" x14ac:dyDescent="0.2">
      <c r="A49" s="143" t="s">
        <v>34</v>
      </c>
      <c r="B49" s="145" t="s">
        <v>16</v>
      </c>
      <c r="C49" s="147" t="s">
        <v>42</v>
      </c>
      <c r="D49" s="148"/>
      <c r="E49" s="103"/>
      <c r="F49" s="103"/>
    </row>
    <row r="50" spans="1:6" ht="12.75" customHeight="1" thickBot="1" x14ac:dyDescent="0.25">
      <c r="A50" s="144"/>
      <c r="B50" s="146"/>
      <c r="C50" s="104" t="s">
        <v>43</v>
      </c>
      <c r="D50" s="105">
        <v>42551</v>
      </c>
      <c r="E50" s="34"/>
      <c r="F50" s="106"/>
    </row>
    <row r="51" spans="1:6" x14ac:dyDescent="0.2">
      <c r="A51" s="107" t="s">
        <v>39</v>
      </c>
      <c r="B51" s="58">
        <v>1</v>
      </c>
      <c r="C51" s="149">
        <v>2894790000.5</v>
      </c>
      <c r="D51" s="150"/>
      <c r="E51" s="108"/>
      <c r="F51" s="106"/>
    </row>
    <row r="52" spans="1:6" ht="13.5" thickBot="1" x14ac:dyDescent="0.25">
      <c r="A52" s="96" t="s">
        <v>40</v>
      </c>
      <c r="B52" s="70">
        <v>2</v>
      </c>
      <c r="C52" s="151">
        <v>10712136.640000001</v>
      </c>
      <c r="D52" s="152"/>
      <c r="E52" s="108"/>
      <c r="F52" s="106"/>
    </row>
    <row r="53" spans="1:6" x14ac:dyDescent="0.2">
      <c r="A53" s="77"/>
      <c r="B53" s="85"/>
      <c r="C53" s="109"/>
      <c r="D53" s="109"/>
      <c r="E53" s="108"/>
      <c r="F53" s="108"/>
    </row>
    <row r="54" spans="1:6" x14ac:dyDescent="0.2">
      <c r="C54" s="34"/>
      <c r="D54" s="34"/>
      <c r="E54" s="34"/>
      <c r="F54" s="34"/>
    </row>
    <row r="55" spans="1:6" ht="51" x14ac:dyDescent="0.25">
      <c r="A55" s="110" t="s">
        <v>44</v>
      </c>
      <c r="B55" s="111"/>
      <c r="C55" s="111"/>
      <c r="D55" s="112"/>
      <c r="E55" s="112"/>
      <c r="F55" s="113"/>
    </row>
  </sheetData>
  <mergeCells count="14">
    <mergeCell ref="A13:B13"/>
    <mergeCell ref="E13:F13"/>
    <mergeCell ref="A15:B15"/>
    <mergeCell ref="A39:A41"/>
    <mergeCell ref="B39:B41"/>
    <mergeCell ref="C39:D39"/>
    <mergeCell ref="E39:F39"/>
    <mergeCell ref="C41:D41"/>
    <mergeCell ref="E41:F41"/>
    <mergeCell ref="A49:A50"/>
    <mergeCell ref="B49:B50"/>
    <mergeCell ref="C49:D49"/>
    <mergeCell ref="C51:D51"/>
    <mergeCell ref="C52:D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>
      <selection activeCell="E22" sqref="E2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23"/>
      <c r="B10" s="23"/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6" t="s">
        <v>11</v>
      </c>
    </row>
    <row r="12" spans="1:6" x14ac:dyDescent="0.2">
      <c r="A12" s="12"/>
      <c r="B12" s="13"/>
      <c r="C12" s="15"/>
      <c r="D12" s="15"/>
      <c r="E12" s="24"/>
      <c r="F12" s="25"/>
    </row>
    <row r="13" spans="1:6" ht="12.75" customHeight="1" x14ac:dyDescent="0.2">
      <c r="A13" s="153" t="s">
        <v>12</v>
      </c>
      <c r="B13" s="153"/>
      <c r="C13" s="124"/>
      <c r="D13" s="15"/>
      <c r="E13" s="154"/>
      <c r="F13" s="154"/>
    </row>
    <row r="14" spans="1:6" ht="10.5" customHeight="1" x14ac:dyDescent="0.2">
      <c r="A14" s="30"/>
      <c r="B14" s="31"/>
      <c r="C14" s="31"/>
      <c r="D14" s="15"/>
      <c r="E14" s="125"/>
      <c r="F14" s="125"/>
    </row>
    <row r="15" spans="1:6" ht="12.75" customHeight="1" x14ac:dyDescent="0.2">
      <c r="A15" s="153" t="s">
        <v>13</v>
      </c>
      <c r="B15" s="153"/>
      <c r="C15" s="33"/>
      <c r="D15" s="15"/>
      <c r="E15" s="34"/>
      <c r="F15" s="34"/>
    </row>
    <row r="16" spans="1:6" x14ac:dyDescent="0.2">
      <c r="A16" s="12"/>
      <c r="B16" s="13"/>
      <c r="C16" s="15"/>
      <c r="D16" s="15"/>
      <c r="E16" s="34"/>
      <c r="F16" s="35"/>
    </row>
    <row r="17" spans="1:6" x14ac:dyDescent="0.2">
      <c r="A17" s="36"/>
      <c r="B17" s="37"/>
      <c r="C17" s="37"/>
      <c r="D17" s="37"/>
      <c r="E17" s="38"/>
      <c r="F17" s="15"/>
    </row>
    <row r="18" spans="1:6" ht="15.75" x14ac:dyDescent="0.2">
      <c r="A18" s="39" t="s">
        <v>14</v>
      </c>
      <c r="B18" s="40"/>
      <c r="C18" s="40"/>
      <c r="D18" s="41"/>
      <c r="E18" s="41"/>
      <c r="F18" s="41"/>
    </row>
    <row r="19" spans="1:6" ht="13.5" thickBot="1" x14ac:dyDescent="0.25">
      <c r="A19" s="42"/>
      <c r="B19" s="42"/>
      <c r="C19" s="42"/>
      <c r="D19" s="43"/>
      <c r="E19" s="43"/>
      <c r="F19" s="43"/>
    </row>
    <row r="20" spans="1:6" ht="38.25" x14ac:dyDescent="0.25">
      <c r="A20" s="44" t="s">
        <v>15</v>
      </c>
      <c r="B20" s="45"/>
      <c r="C20" s="46"/>
      <c r="D20" s="47" t="s">
        <v>16</v>
      </c>
      <c r="E20" s="48" t="s">
        <v>17</v>
      </c>
      <c r="F20" s="49" t="s">
        <v>18</v>
      </c>
    </row>
    <row r="21" spans="1:6" ht="13.5" thickBot="1" x14ac:dyDescent="0.25">
      <c r="A21" s="50"/>
      <c r="B21" s="51"/>
      <c r="C21" s="52"/>
      <c r="D21" s="53"/>
      <c r="E21" s="54" t="s">
        <v>19</v>
      </c>
      <c r="F21" s="55">
        <v>42582</v>
      </c>
    </row>
    <row r="22" spans="1:6" x14ac:dyDescent="0.2">
      <c r="A22" s="56" t="s">
        <v>20</v>
      </c>
      <c r="B22" s="57"/>
      <c r="C22" s="57"/>
      <c r="D22" s="58">
        <v>1</v>
      </c>
      <c r="E22" s="59">
        <f>+E23+E26+E34+E29</f>
        <v>2879034</v>
      </c>
      <c r="F22" s="60">
        <f>+F23+F26+F34+F31</f>
        <v>100</v>
      </c>
    </row>
    <row r="23" spans="1:6" x14ac:dyDescent="0.2">
      <c r="A23" s="61" t="s">
        <v>21</v>
      </c>
      <c r="B23" s="62"/>
      <c r="C23" s="62"/>
      <c r="D23" s="63">
        <v>3</v>
      </c>
      <c r="E23" s="64">
        <f>E24+E25</f>
        <v>212999</v>
      </c>
      <c r="F23" s="65">
        <f>E23/E22*100</f>
        <v>7.3982801175672117</v>
      </c>
    </row>
    <row r="24" spans="1:6" x14ac:dyDescent="0.2">
      <c r="A24" s="66" t="s">
        <v>22</v>
      </c>
      <c r="B24" s="67"/>
      <c r="C24" s="67"/>
      <c r="D24" s="63">
        <v>4</v>
      </c>
      <c r="E24" s="64">
        <v>212999</v>
      </c>
      <c r="F24" s="65">
        <f>E24/E22*100</f>
        <v>7.3982801175672117</v>
      </c>
    </row>
    <row r="25" spans="1:6" x14ac:dyDescent="0.2">
      <c r="A25" s="66" t="s">
        <v>23</v>
      </c>
      <c r="B25" s="67"/>
      <c r="C25" s="67"/>
      <c r="D25" s="63">
        <v>5</v>
      </c>
      <c r="E25" s="64">
        <v>0</v>
      </c>
      <c r="F25" s="65">
        <f>E25/E22*100</f>
        <v>0</v>
      </c>
    </row>
    <row r="26" spans="1:6" x14ac:dyDescent="0.2">
      <c r="A26" s="61" t="s">
        <v>24</v>
      </c>
      <c r="B26" s="67"/>
      <c r="C26" s="67"/>
      <c r="D26" s="63">
        <v>9</v>
      </c>
      <c r="E26" s="64">
        <f>E27+E28</f>
        <v>2508307</v>
      </c>
      <c r="F26" s="65">
        <f>E26/E22*100</f>
        <v>87.123215634132833</v>
      </c>
    </row>
    <row r="27" spans="1:6" x14ac:dyDescent="0.2">
      <c r="A27" s="66" t="s">
        <v>25</v>
      </c>
      <c r="B27" s="67"/>
      <c r="C27" s="67"/>
      <c r="D27" s="63">
        <v>10</v>
      </c>
      <c r="E27" s="64">
        <v>1249627</v>
      </c>
      <c r="F27" s="65">
        <f>E27/E22*100</f>
        <v>43.404384943005184</v>
      </c>
    </row>
    <row r="28" spans="1:6" x14ac:dyDescent="0.2">
      <c r="A28" s="66" t="s">
        <v>26</v>
      </c>
      <c r="B28" s="67"/>
      <c r="C28" s="67"/>
      <c r="D28" s="63">
        <v>11</v>
      </c>
      <c r="E28" s="64">
        <v>1258680</v>
      </c>
      <c r="F28" s="65">
        <f>E28/E22*100</f>
        <v>43.71883069112765</v>
      </c>
    </row>
    <row r="29" spans="1:6" x14ac:dyDescent="0.2">
      <c r="A29" s="61" t="s">
        <v>27</v>
      </c>
      <c r="B29" s="67"/>
      <c r="C29" s="67"/>
      <c r="D29" s="63">
        <v>12</v>
      </c>
      <c r="E29" s="64">
        <f>E30+E31+E32</f>
        <v>156723</v>
      </c>
      <c r="F29" s="65">
        <f>E29/E22*100</f>
        <v>5.4435967063952697</v>
      </c>
    </row>
    <row r="30" spans="1:6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E30/E22*100</f>
        <v>0</v>
      </c>
    </row>
    <row r="31" spans="1:6" x14ac:dyDescent="0.2">
      <c r="A31" s="66" t="s">
        <v>29</v>
      </c>
      <c r="B31" s="67"/>
      <c r="C31" s="67"/>
      <c r="D31" s="63">
        <v>14</v>
      </c>
      <c r="E31" s="64">
        <v>156723</v>
      </c>
      <c r="F31" s="65">
        <f>E31/E22*100</f>
        <v>5.4435967063952697</v>
      </c>
    </row>
    <row r="32" spans="1:6" x14ac:dyDescent="0.2">
      <c r="A32" s="66" t="s">
        <v>30</v>
      </c>
      <c r="B32" s="67"/>
      <c r="C32" s="67"/>
      <c r="D32" s="63">
        <v>15</v>
      </c>
      <c r="E32" s="64">
        <v>0</v>
      </c>
      <c r="F32" s="65">
        <f>E32/E22*100</f>
        <v>0</v>
      </c>
    </row>
    <row r="33" spans="1:7" ht="13.5" hidden="1" thickBot="1" x14ac:dyDescent="0.25">
      <c r="A33" s="68" t="s">
        <v>31</v>
      </c>
      <c r="B33" s="69"/>
      <c r="C33" s="69"/>
      <c r="D33" s="70">
        <v>24</v>
      </c>
      <c r="E33" s="71">
        <v>0</v>
      </c>
      <c r="F33" s="65" t="e">
        <f t="shared" ref="F33" si="0">E33/E32*100</f>
        <v>#DIV/0!</v>
      </c>
    </row>
    <row r="34" spans="1:7" ht="12.75" customHeight="1" thickBot="1" x14ac:dyDescent="0.25">
      <c r="A34" s="72" t="s">
        <v>32</v>
      </c>
      <c r="B34" s="73"/>
      <c r="C34" s="73"/>
      <c r="D34" s="74">
        <v>24</v>
      </c>
      <c r="E34" s="75">
        <v>1005</v>
      </c>
      <c r="F34" s="76">
        <f>E34/E22*100</f>
        <v>3.4907541904680532E-2</v>
      </c>
    </row>
    <row r="35" spans="1:7" x14ac:dyDescent="0.2">
      <c r="A35" s="77"/>
      <c r="B35" s="78"/>
      <c r="C35" s="78"/>
      <c r="D35" s="79"/>
      <c r="E35" s="80"/>
      <c r="F35" s="81"/>
    </row>
    <row r="36" spans="1:7" x14ac:dyDescent="0.2">
      <c r="A36" s="77"/>
      <c r="B36" s="78"/>
      <c r="C36" s="78"/>
      <c r="D36" s="79"/>
      <c r="E36" s="80"/>
      <c r="F36" s="81"/>
    </row>
    <row r="37" spans="1:7" ht="15.75" x14ac:dyDescent="0.2">
      <c r="A37" s="82" t="s">
        <v>33</v>
      </c>
      <c r="B37" s="83"/>
      <c r="C37" s="83"/>
      <c r="D37" s="83"/>
      <c r="E37" s="83"/>
      <c r="F37" s="83"/>
    </row>
    <row r="38" spans="1:7" ht="13.5" thickBot="1" x14ac:dyDescent="0.25">
      <c r="B38" s="84"/>
      <c r="C38" s="84"/>
      <c r="D38" s="85"/>
      <c r="E38" s="86"/>
      <c r="F38" s="87"/>
    </row>
    <row r="39" spans="1:7" ht="20.25" customHeight="1" x14ac:dyDescent="0.2">
      <c r="A39" s="155" t="s">
        <v>34</v>
      </c>
      <c r="B39" s="158" t="s">
        <v>16</v>
      </c>
      <c r="C39" s="160" t="s">
        <v>35</v>
      </c>
      <c r="D39" s="161"/>
      <c r="E39" s="160" t="s">
        <v>36</v>
      </c>
      <c r="F39" s="161"/>
      <c r="G39" s="88"/>
    </row>
    <row r="40" spans="1:7" ht="20.25" customHeight="1" x14ac:dyDescent="0.2">
      <c r="A40" s="156"/>
      <c r="B40" s="159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7" ht="15" customHeight="1" thickBot="1" x14ac:dyDescent="0.25">
      <c r="A41" s="157"/>
      <c r="B41" s="146"/>
      <c r="C41" s="162" t="s">
        <v>51</v>
      </c>
      <c r="D41" s="163"/>
      <c r="E41" s="164">
        <f>F21</f>
        <v>42582</v>
      </c>
      <c r="F41" s="165"/>
    </row>
    <row r="42" spans="1:7" ht="12.75" customHeight="1" x14ac:dyDescent="0.2">
      <c r="A42" s="91" t="s">
        <v>39</v>
      </c>
      <c r="B42" s="92">
        <v>1</v>
      </c>
      <c r="C42" s="93">
        <v>64842401</v>
      </c>
      <c r="D42" s="94">
        <v>85508066</v>
      </c>
      <c r="E42" s="93">
        <v>65637000.619999997</v>
      </c>
      <c r="F42" s="95">
        <v>86575799.900000006</v>
      </c>
    </row>
    <row r="43" spans="1:7" ht="12.75" customHeight="1" thickBot="1" x14ac:dyDescent="0.25">
      <c r="A43" s="96" t="s">
        <v>40</v>
      </c>
      <c r="B43" s="97">
        <v>2</v>
      </c>
      <c r="C43" s="98">
        <v>0</v>
      </c>
      <c r="D43" s="99">
        <v>10715210</v>
      </c>
      <c r="E43" s="71">
        <v>0</v>
      </c>
      <c r="F43" s="100">
        <v>10726567.35</v>
      </c>
    </row>
    <row r="44" spans="1:7" x14ac:dyDescent="0.2">
      <c r="A44" s="77"/>
      <c r="B44" s="84"/>
      <c r="C44" s="101"/>
      <c r="D44" s="101"/>
      <c r="E44" s="101"/>
      <c r="F44" s="101"/>
    </row>
    <row r="45" spans="1:7" x14ac:dyDescent="0.2">
      <c r="A45" s="77"/>
      <c r="B45" s="84"/>
      <c r="C45" s="84"/>
      <c r="D45" s="85"/>
      <c r="E45" s="86"/>
      <c r="F45" s="87"/>
    </row>
    <row r="46" spans="1:7" ht="15.75" x14ac:dyDescent="0.2">
      <c r="A46" s="82" t="s">
        <v>41</v>
      </c>
      <c r="B46" s="84"/>
      <c r="C46" s="84"/>
      <c r="D46" s="85"/>
      <c r="E46" s="86"/>
      <c r="F46" s="87"/>
    </row>
    <row r="47" spans="1:7" x14ac:dyDescent="0.2">
      <c r="A47" s="77"/>
      <c r="B47" s="84"/>
      <c r="C47" s="102"/>
      <c r="D47" s="102"/>
    </row>
    <row r="48" spans="1:7" ht="3" customHeight="1" thickBot="1" x14ac:dyDescent="0.25"/>
    <row r="49" spans="1:6" ht="24" customHeight="1" x14ac:dyDescent="0.2">
      <c r="A49" s="143" t="s">
        <v>34</v>
      </c>
      <c r="B49" s="145" t="s">
        <v>16</v>
      </c>
      <c r="C49" s="147" t="s">
        <v>42</v>
      </c>
      <c r="D49" s="148"/>
      <c r="E49" s="103"/>
      <c r="F49" s="103"/>
    </row>
    <row r="50" spans="1:6" ht="12.75" customHeight="1" thickBot="1" x14ac:dyDescent="0.25">
      <c r="A50" s="144"/>
      <c r="B50" s="146"/>
      <c r="C50" s="104" t="s">
        <v>43</v>
      </c>
      <c r="D50" s="105">
        <v>42580</v>
      </c>
      <c r="E50" s="34"/>
      <c r="F50" s="106"/>
    </row>
    <row r="51" spans="1:6" x14ac:dyDescent="0.2">
      <c r="A51" s="107" t="s">
        <v>39</v>
      </c>
      <c r="B51" s="58">
        <v>1</v>
      </c>
      <c r="C51" s="149">
        <v>2878723666.6599998</v>
      </c>
      <c r="D51" s="150"/>
      <c r="E51" s="108"/>
      <c r="F51" s="106"/>
    </row>
    <row r="52" spans="1:6" ht="13.5" thickBot="1" x14ac:dyDescent="0.25">
      <c r="A52" s="96" t="s">
        <v>40</v>
      </c>
      <c r="B52" s="70">
        <v>2</v>
      </c>
      <c r="C52" s="151">
        <v>0</v>
      </c>
      <c r="D52" s="152"/>
      <c r="E52" s="108"/>
      <c r="F52" s="106"/>
    </row>
    <row r="53" spans="1:6" x14ac:dyDescent="0.2">
      <c r="A53" s="77"/>
      <c r="B53" s="85"/>
      <c r="C53" s="109"/>
      <c r="D53" s="109"/>
      <c r="E53" s="108"/>
      <c r="F53" s="108"/>
    </row>
    <row r="54" spans="1:6" x14ac:dyDescent="0.2">
      <c r="C54" s="34"/>
      <c r="D54" s="34"/>
      <c r="E54" s="34"/>
      <c r="F54" s="34"/>
    </row>
    <row r="55" spans="1:6" ht="51" x14ac:dyDescent="0.25">
      <c r="A55" s="110" t="s">
        <v>44</v>
      </c>
      <c r="B55" s="111"/>
      <c r="C55" s="111"/>
      <c r="D55" s="112"/>
      <c r="E55" s="112"/>
      <c r="F55" s="113"/>
    </row>
  </sheetData>
  <mergeCells count="14">
    <mergeCell ref="A49:A50"/>
    <mergeCell ref="B49:B50"/>
    <mergeCell ref="C49:D49"/>
    <mergeCell ref="C51:D51"/>
    <mergeCell ref="C52:D52"/>
    <mergeCell ref="A13:B13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H21" sqref="H2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53</v>
      </c>
      <c r="B9" s="136" t="s">
        <v>39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26"/>
      <c r="D13" s="15"/>
      <c r="E13" s="154"/>
      <c r="F13" s="154"/>
    </row>
    <row r="14" spans="1:6" ht="10.5" customHeight="1" x14ac:dyDescent="0.2">
      <c r="A14" s="12"/>
      <c r="B14" s="13"/>
      <c r="C14" s="31"/>
      <c r="D14" s="15"/>
      <c r="E14" s="127"/>
      <c r="F14" s="127"/>
    </row>
    <row r="15" spans="1:6" ht="12.75" customHeight="1" x14ac:dyDescent="0.2">
      <c r="A15" s="153"/>
      <c r="B15" s="153"/>
      <c r="C15" s="33"/>
      <c r="D15" s="15"/>
      <c r="E15" s="34"/>
      <c r="F15" s="34"/>
    </row>
    <row r="16" spans="1:6" x14ac:dyDescent="0.2">
      <c r="A16" s="30"/>
      <c r="B16" s="31"/>
      <c r="C16" s="15"/>
      <c r="D16" s="15"/>
      <c r="E16" s="34"/>
      <c r="F16" s="35"/>
    </row>
    <row r="17" spans="1:6" x14ac:dyDescent="0.2">
      <c r="A17" s="36"/>
      <c r="B17" s="37"/>
      <c r="C17" s="37"/>
      <c r="D17" s="37"/>
      <c r="E17" s="38"/>
      <c r="F17" s="15"/>
    </row>
    <row r="18" spans="1:6" ht="15.75" x14ac:dyDescent="0.2">
      <c r="A18" s="39" t="s">
        <v>14</v>
      </c>
      <c r="B18" s="40"/>
      <c r="C18" s="40"/>
      <c r="D18" s="41"/>
      <c r="E18" s="41"/>
      <c r="F18" s="41"/>
    </row>
    <row r="19" spans="1:6" ht="13.5" thickBot="1" x14ac:dyDescent="0.25">
      <c r="A19" s="42"/>
      <c r="B19" s="42"/>
      <c r="C19" s="42"/>
      <c r="D19" s="43"/>
      <c r="E19" s="43"/>
      <c r="F19" s="43"/>
    </row>
    <row r="20" spans="1:6" ht="38.25" x14ac:dyDescent="0.25">
      <c r="A20" s="44" t="s">
        <v>15</v>
      </c>
      <c r="B20" s="45"/>
      <c r="C20" s="46"/>
      <c r="D20" s="47" t="s">
        <v>16</v>
      </c>
      <c r="E20" s="48" t="s">
        <v>17</v>
      </c>
      <c r="F20" s="49" t="s">
        <v>18</v>
      </c>
    </row>
    <row r="21" spans="1:6" ht="13.5" thickBot="1" x14ac:dyDescent="0.25">
      <c r="A21" s="50"/>
      <c r="B21" s="51"/>
      <c r="C21" s="52"/>
      <c r="D21" s="53"/>
      <c r="E21" s="54" t="s">
        <v>19</v>
      </c>
      <c r="F21" s="55">
        <v>42613</v>
      </c>
    </row>
    <row r="22" spans="1:6" x14ac:dyDescent="0.2">
      <c r="A22" s="56" t="s">
        <v>20</v>
      </c>
      <c r="B22" s="57"/>
      <c r="C22" s="57"/>
      <c r="D22" s="58">
        <v>1</v>
      </c>
      <c r="E22" s="59">
        <f>+E23+E26+E34+E29</f>
        <v>2859731</v>
      </c>
      <c r="F22" s="60">
        <f>+F23+F26+F34+F31</f>
        <v>100</v>
      </c>
    </row>
    <row r="23" spans="1:6" x14ac:dyDescent="0.2">
      <c r="A23" s="61" t="s">
        <v>21</v>
      </c>
      <c r="B23" s="62"/>
      <c r="C23" s="62"/>
      <c r="D23" s="63">
        <v>3</v>
      </c>
      <c r="E23" s="64">
        <f>E24+E25</f>
        <v>229399</v>
      </c>
      <c r="F23" s="65">
        <f>E23/E22*100</f>
        <v>8.021698544373578</v>
      </c>
    </row>
    <row r="24" spans="1:6" x14ac:dyDescent="0.2">
      <c r="A24" s="66" t="s">
        <v>22</v>
      </c>
      <c r="B24" s="67"/>
      <c r="C24" s="67"/>
      <c r="D24" s="63">
        <v>4</v>
      </c>
      <c r="E24" s="64">
        <v>229399</v>
      </c>
      <c r="F24" s="65">
        <f>E24/E22*100</f>
        <v>8.021698544373578</v>
      </c>
    </row>
    <row r="25" spans="1:6" x14ac:dyDescent="0.2">
      <c r="A25" s="66" t="s">
        <v>23</v>
      </c>
      <c r="B25" s="67"/>
      <c r="C25" s="67"/>
      <c r="D25" s="63">
        <v>5</v>
      </c>
      <c r="E25" s="64">
        <v>0</v>
      </c>
      <c r="F25" s="65">
        <f>E25/E22*100</f>
        <v>0</v>
      </c>
    </row>
    <row r="26" spans="1:6" x14ac:dyDescent="0.2">
      <c r="A26" s="61" t="s">
        <v>24</v>
      </c>
      <c r="B26" s="67"/>
      <c r="C26" s="67"/>
      <c r="D26" s="63">
        <v>9</v>
      </c>
      <c r="E26" s="64">
        <f>E27+E28</f>
        <v>2472704</v>
      </c>
      <c r="F26" s="65">
        <f>E26/E22*100</f>
        <v>86.466314489020121</v>
      </c>
    </row>
    <row r="27" spans="1:6" x14ac:dyDescent="0.2">
      <c r="A27" s="66" t="s">
        <v>25</v>
      </c>
      <c r="B27" s="67"/>
      <c r="C27" s="67"/>
      <c r="D27" s="63">
        <v>10</v>
      </c>
      <c r="E27" s="64">
        <v>1254360</v>
      </c>
      <c r="F27" s="65">
        <f>E27/E22*100</f>
        <v>43.86286682208921</v>
      </c>
    </row>
    <row r="28" spans="1:6" x14ac:dyDescent="0.2">
      <c r="A28" s="66" t="s">
        <v>26</v>
      </c>
      <c r="B28" s="67"/>
      <c r="C28" s="67"/>
      <c r="D28" s="63">
        <v>11</v>
      </c>
      <c r="E28" s="64">
        <v>1218344</v>
      </c>
      <c r="F28" s="65">
        <f>E28/E22*100</f>
        <v>42.603447666930911</v>
      </c>
    </row>
    <row r="29" spans="1:6" x14ac:dyDescent="0.2">
      <c r="A29" s="61" t="s">
        <v>27</v>
      </c>
      <c r="B29" s="67"/>
      <c r="C29" s="67"/>
      <c r="D29" s="63">
        <v>12</v>
      </c>
      <c r="E29" s="64">
        <f>E30+E31+E32</f>
        <v>157494</v>
      </c>
      <c r="F29" s="65">
        <f>E29/E22*100</f>
        <v>5.5073012111978361</v>
      </c>
    </row>
    <row r="30" spans="1:6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E30/E22*100</f>
        <v>0</v>
      </c>
    </row>
    <row r="31" spans="1:6" x14ac:dyDescent="0.2">
      <c r="A31" s="66" t="s">
        <v>29</v>
      </c>
      <c r="B31" s="67"/>
      <c r="C31" s="67"/>
      <c r="D31" s="63">
        <v>14</v>
      </c>
      <c r="E31" s="64">
        <v>157494</v>
      </c>
      <c r="F31" s="65">
        <f>E31/E22*100</f>
        <v>5.5073012111978361</v>
      </c>
    </row>
    <row r="32" spans="1:6" x14ac:dyDescent="0.2">
      <c r="A32" s="66" t="s">
        <v>30</v>
      </c>
      <c r="B32" s="67"/>
      <c r="C32" s="67"/>
      <c r="D32" s="63">
        <v>15</v>
      </c>
      <c r="E32" s="64">
        <v>0</v>
      </c>
      <c r="F32" s="65">
        <f>E32/E22*100</f>
        <v>0</v>
      </c>
    </row>
    <row r="33" spans="1:7" ht="13.5" hidden="1" thickBot="1" x14ac:dyDescent="0.25">
      <c r="A33" s="68" t="s">
        <v>31</v>
      </c>
      <c r="B33" s="69"/>
      <c r="C33" s="69"/>
      <c r="D33" s="70">
        <v>24</v>
      </c>
      <c r="E33" s="71">
        <v>0</v>
      </c>
      <c r="F33" s="65" t="e">
        <f t="shared" ref="F33" si="0">E33/E32*100</f>
        <v>#DIV/0!</v>
      </c>
    </row>
    <row r="34" spans="1:7" ht="12.75" customHeight="1" thickBot="1" x14ac:dyDescent="0.25">
      <c r="A34" s="72" t="s">
        <v>32</v>
      </c>
      <c r="B34" s="73"/>
      <c r="C34" s="73"/>
      <c r="D34" s="74">
        <v>24</v>
      </c>
      <c r="E34" s="75">
        <v>134</v>
      </c>
      <c r="F34" s="76">
        <f>E34/E22*100</f>
        <v>4.685755408463243E-3</v>
      </c>
    </row>
    <row r="35" spans="1:7" x14ac:dyDescent="0.2">
      <c r="A35" s="77"/>
      <c r="B35" s="78"/>
      <c r="C35" s="78"/>
      <c r="D35" s="79"/>
      <c r="E35" s="80"/>
      <c r="F35" s="81"/>
    </row>
    <row r="36" spans="1:7" x14ac:dyDescent="0.2">
      <c r="A36" s="77"/>
      <c r="B36" s="78"/>
      <c r="C36" s="78"/>
      <c r="D36" s="79"/>
      <c r="E36" s="80"/>
      <c r="F36" s="81"/>
    </row>
    <row r="37" spans="1:7" ht="15.75" x14ac:dyDescent="0.2">
      <c r="A37" s="82" t="s">
        <v>33</v>
      </c>
      <c r="B37" s="83"/>
      <c r="C37" s="83"/>
      <c r="D37" s="83"/>
      <c r="E37" s="83"/>
      <c r="F37" s="83"/>
    </row>
    <row r="38" spans="1:7" ht="13.5" thickBot="1" x14ac:dyDescent="0.25">
      <c r="B38" s="84"/>
      <c r="C38" s="84"/>
      <c r="D38" s="85"/>
      <c r="E38" s="86"/>
      <c r="F38" s="87"/>
    </row>
    <row r="39" spans="1:7" ht="20.25" customHeight="1" x14ac:dyDescent="0.2">
      <c r="A39" s="155" t="s">
        <v>34</v>
      </c>
      <c r="B39" s="158" t="s">
        <v>16</v>
      </c>
      <c r="C39" s="160" t="s">
        <v>35</v>
      </c>
      <c r="D39" s="161"/>
      <c r="E39" s="160" t="s">
        <v>36</v>
      </c>
      <c r="F39" s="161"/>
      <c r="G39" s="88"/>
    </row>
    <row r="40" spans="1:7" ht="20.25" customHeight="1" x14ac:dyDescent="0.2">
      <c r="A40" s="156"/>
      <c r="B40" s="159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7" ht="15" customHeight="1" thickBot="1" x14ac:dyDescent="0.25">
      <c r="A41" s="157"/>
      <c r="B41" s="146"/>
      <c r="C41" s="162" t="s">
        <v>52</v>
      </c>
      <c r="D41" s="163"/>
      <c r="E41" s="164">
        <f>F21</f>
        <v>42613</v>
      </c>
      <c r="F41" s="165"/>
    </row>
    <row r="42" spans="1:7" ht="12.75" customHeight="1" thickBot="1" x14ac:dyDescent="0.25">
      <c r="A42" s="130" t="s">
        <v>39</v>
      </c>
      <c r="B42" s="131">
        <v>1</v>
      </c>
      <c r="C42" s="132">
        <v>88392793</v>
      </c>
      <c r="D42" s="133">
        <v>114240335</v>
      </c>
      <c r="E42" s="132">
        <v>89623068.590000004</v>
      </c>
      <c r="F42" s="134">
        <v>115838016.78</v>
      </c>
    </row>
    <row r="43" spans="1:7" x14ac:dyDescent="0.2">
      <c r="A43" s="77"/>
      <c r="B43" s="84"/>
      <c r="C43" s="101"/>
      <c r="D43" s="101"/>
      <c r="E43" s="101"/>
      <c r="F43" s="101"/>
    </row>
    <row r="44" spans="1:7" x14ac:dyDescent="0.2">
      <c r="A44" s="77"/>
      <c r="B44" s="84"/>
      <c r="C44" s="84"/>
      <c r="D44" s="85"/>
      <c r="E44" s="86"/>
      <c r="F44" s="87"/>
    </row>
    <row r="45" spans="1:7" ht="15.75" x14ac:dyDescent="0.2">
      <c r="A45" s="82" t="s">
        <v>41</v>
      </c>
      <c r="B45" s="84"/>
      <c r="C45" s="84"/>
      <c r="D45" s="85"/>
      <c r="E45" s="86"/>
      <c r="F45" s="87"/>
    </row>
    <row r="46" spans="1:7" x14ac:dyDescent="0.2">
      <c r="A46" s="77"/>
      <c r="B46" s="84"/>
      <c r="C46" s="102"/>
      <c r="D46" s="102"/>
    </row>
    <row r="47" spans="1:7" ht="3" customHeight="1" thickBot="1" x14ac:dyDescent="0.25"/>
    <row r="48" spans="1:7" ht="24" customHeight="1" x14ac:dyDescent="0.2">
      <c r="A48" s="143" t="s">
        <v>34</v>
      </c>
      <c r="B48" s="145" t="s">
        <v>16</v>
      </c>
      <c r="C48" s="147" t="s">
        <v>42</v>
      </c>
      <c r="D48" s="148"/>
      <c r="E48" s="103"/>
      <c r="F48" s="103"/>
    </row>
    <row r="49" spans="1:6" ht="12.75" customHeight="1" thickBot="1" x14ac:dyDescent="0.25">
      <c r="A49" s="144"/>
      <c r="B49" s="146"/>
      <c r="C49" s="104" t="s">
        <v>43</v>
      </c>
      <c r="D49" s="105">
        <v>42613</v>
      </c>
      <c r="E49" s="34"/>
      <c r="F49" s="106"/>
    </row>
    <row r="50" spans="1:6" ht="13.5" thickBot="1" x14ac:dyDescent="0.25">
      <c r="A50" s="130" t="s">
        <v>39</v>
      </c>
      <c r="B50" s="135">
        <v>1</v>
      </c>
      <c r="C50" s="166">
        <v>2858353387.96</v>
      </c>
      <c r="D50" s="167"/>
      <c r="E50" s="108"/>
      <c r="F50" s="106"/>
    </row>
    <row r="51" spans="1:6" x14ac:dyDescent="0.2">
      <c r="A51" s="77"/>
      <c r="B51" s="85"/>
      <c r="C51" s="109"/>
      <c r="D51" s="109"/>
      <c r="E51" s="108"/>
      <c r="F51" s="106"/>
    </row>
    <row r="52" spans="1:6" x14ac:dyDescent="0.2">
      <c r="C52" s="34"/>
      <c r="D52" s="34"/>
      <c r="E52" s="108"/>
      <c r="F52" s="108"/>
    </row>
    <row r="53" spans="1:6" ht="51" x14ac:dyDescent="0.25">
      <c r="A53" s="110" t="s">
        <v>44</v>
      </c>
      <c r="B53" s="111"/>
      <c r="C53" s="111"/>
      <c r="D53" s="112"/>
      <c r="E53" s="112"/>
      <c r="F53" s="113"/>
    </row>
  </sheetData>
  <mergeCells count="12">
    <mergeCell ref="E13:F13"/>
    <mergeCell ref="A39:A41"/>
    <mergeCell ref="B39:B41"/>
    <mergeCell ref="C39:D39"/>
    <mergeCell ref="E39:F39"/>
    <mergeCell ref="C41:D41"/>
    <mergeCell ref="E41:F41"/>
    <mergeCell ref="A48:A49"/>
    <mergeCell ref="B48:B49"/>
    <mergeCell ref="C48:D48"/>
    <mergeCell ref="C50:D50"/>
    <mergeCell ref="A15:B1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F46" sqref="F4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53</v>
      </c>
      <c r="B9" s="136" t="s">
        <v>39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28"/>
      <c r="D13" s="15"/>
      <c r="E13" s="154"/>
      <c r="F13" s="154"/>
    </row>
    <row r="14" spans="1:6" ht="10.5" customHeight="1" x14ac:dyDescent="0.2">
      <c r="A14" s="12"/>
      <c r="B14" s="13"/>
      <c r="C14" s="31"/>
      <c r="D14" s="15"/>
      <c r="E14" s="129"/>
      <c r="F14" s="129"/>
    </row>
    <row r="15" spans="1:6" ht="12.75" customHeight="1" x14ac:dyDescent="0.2">
      <c r="A15" s="153"/>
      <c r="B15" s="153"/>
      <c r="C15" s="33"/>
      <c r="D15" s="15"/>
      <c r="E15" s="34"/>
      <c r="F15" s="34"/>
    </row>
    <row r="16" spans="1:6" x14ac:dyDescent="0.2">
      <c r="A16" s="30"/>
      <c r="B16" s="31"/>
      <c r="C16" s="15"/>
      <c r="D16" s="15"/>
      <c r="E16" s="34"/>
      <c r="F16" s="35"/>
    </row>
    <row r="17" spans="1:6" x14ac:dyDescent="0.2">
      <c r="A17" s="36"/>
      <c r="B17" s="37"/>
      <c r="C17" s="37"/>
      <c r="D17" s="37"/>
      <c r="E17" s="38"/>
      <c r="F17" s="15"/>
    </row>
    <row r="18" spans="1:6" ht="15.75" x14ac:dyDescent="0.2">
      <c r="A18" s="39" t="s">
        <v>14</v>
      </c>
      <c r="B18" s="40"/>
      <c r="C18" s="40"/>
      <c r="D18" s="41"/>
      <c r="E18" s="41"/>
      <c r="F18" s="41"/>
    </row>
    <row r="19" spans="1:6" ht="13.5" thickBot="1" x14ac:dyDescent="0.25">
      <c r="A19" s="42"/>
      <c r="B19" s="42"/>
      <c r="C19" s="42"/>
      <c r="D19" s="43"/>
      <c r="E19" s="43"/>
      <c r="F19" s="43"/>
    </row>
    <row r="20" spans="1:6" ht="38.25" x14ac:dyDescent="0.25">
      <c r="A20" s="44" t="s">
        <v>15</v>
      </c>
      <c r="B20" s="45"/>
      <c r="C20" s="46"/>
      <c r="D20" s="47" t="s">
        <v>16</v>
      </c>
      <c r="E20" s="48" t="s">
        <v>17</v>
      </c>
      <c r="F20" s="49" t="s">
        <v>18</v>
      </c>
    </row>
    <row r="21" spans="1:6" ht="13.5" thickBot="1" x14ac:dyDescent="0.25">
      <c r="A21" s="50"/>
      <c r="B21" s="51"/>
      <c r="C21" s="52"/>
      <c r="D21" s="53"/>
      <c r="E21" s="54" t="s">
        <v>19</v>
      </c>
      <c r="F21" s="55">
        <v>42643</v>
      </c>
    </row>
    <row r="22" spans="1:6" x14ac:dyDescent="0.2">
      <c r="A22" s="56" t="s">
        <v>20</v>
      </c>
      <c r="B22" s="57"/>
      <c r="C22" s="57"/>
      <c r="D22" s="58">
        <v>1</v>
      </c>
      <c r="E22" s="59">
        <f>+E23+E26+E34+E29</f>
        <v>2969810</v>
      </c>
      <c r="F22" s="60">
        <f>+F23+F26+F34+F31</f>
        <v>100</v>
      </c>
    </row>
    <row r="23" spans="1:6" x14ac:dyDescent="0.2">
      <c r="A23" s="61" t="s">
        <v>21</v>
      </c>
      <c r="B23" s="62"/>
      <c r="C23" s="62"/>
      <c r="D23" s="63">
        <v>3</v>
      </c>
      <c r="E23" s="64">
        <f>E24+E25</f>
        <v>310177</v>
      </c>
      <c r="F23" s="65">
        <f>E23/E22*100</f>
        <v>10.444338189985219</v>
      </c>
    </row>
    <row r="24" spans="1:6" x14ac:dyDescent="0.2">
      <c r="A24" s="66" t="s">
        <v>22</v>
      </c>
      <c r="B24" s="67"/>
      <c r="C24" s="67"/>
      <c r="D24" s="63">
        <v>4</v>
      </c>
      <c r="E24" s="64">
        <v>310177</v>
      </c>
      <c r="F24" s="65">
        <f>E24/E22*100</f>
        <v>10.444338189985219</v>
      </c>
    </row>
    <row r="25" spans="1:6" x14ac:dyDescent="0.2">
      <c r="A25" s="66" t="s">
        <v>23</v>
      </c>
      <c r="B25" s="67"/>
      <c r="C25" s="67"/>
      <c r="D25" s="63">
        <v>5</v>
      </c>
      <c r="E25" s="64">
        <v>0</v>
      </c>
      <c r="F25" s="65">
        <f>E25/E22*100</f>
        <v>0</v>
      </c>
    </row>
    <row r="26" spans="1:6" x14ac:dyDescent="0.2">
      <c r="A26" s="61" t="s">
        <v>24</v>
      </c>
      <c r="B26" s="67"/>
      <c r="C26" s="67"/>
      <c r="D26" s="63">
        <v>9</v>
      </c>
      <c r="E26" s="64">
        <f>E27+E28</f>
        <v>2453558</v>
      </c>
      <c r="F26" s="65">
        <f>E26/E22*100</f>
        <v>82.616665712621355</v>
      </c>
    </row>
    <row r="27" spans="1:6" x14ac:dyDescent="0.2">
      <c r="A27" s="66" t="s">
        <v>25</v>
      </c>
      <c r="B27" s="67"/>
      <c r="C27" s="67"/>
      <c r="D27" s="63">
        <v>10</v>
      </c>
      <c r="E27" s="64">
        <v>1329292</v>
      </c>
      <c r="F27" s="65">
        <f>E27/E22*100</f>
        <v>44.760169842515182</v>
      </c>
    </row>
    <row r="28" spans="1:6" x14ac:dyDescent="0.2">
      <c r="A28" s="66" t="s">
        <v>26</v>
      </c>
      <c r="B28" s="67"/>
      <c r="C28" s="67"/>
      <c r="D28" s="63">
        <v>11</v>
      </c>
      <c r="E28" s="64">
        <v>1124266</v>
      </c>
      <c r="F28" s="65">
        <f>E28/E22*100</f>
        <v>37.856495870106166</v>
      </c>
    </row>
    <row r="29" spans="1:6" x14ac:dyDescent="0.2">
      <c r="A29" s="61" t="s">
        <v>27</v>
      </c>
      <c r="B29" s="67"/>
      <c r="C29" s="67"/>
      <c r="D29" s="63">
        <v>12</v>
      </c>
      <c r="E29" s="64">
        <f>E30+E31+E32</f>
        <v>157705</v>
      </c>
      <c r="F29" s="65">
        <f>E29/E22*100</f>
        <v>5.3102723743269769</v>
      </c>
    </row>
    <row r="30" spans="1:6" x14ac:dyDescent="0.2">
      <c r="A30" s="66" t="s">
        <v>28</v>
      </c>
      <c r="B30" s="67"/>
      <c r="C30" s="67"/>
      <c r="D30" s="63">
        <v>13</v>
      </c>
      <c r="E30" s="64">
        <v>0</v>
      </c>
      <c r="F30" s="65">
        <f>E30/E22*100</f>
        <v>0</v>
      </c>
    </row>
    <row r="31" spans="1:6" x14ac:dyDescent="0.2">
      <c r="A31" s="66" t="s">
        <v>29</v>
      </c>
      <c r="B31" s="67"/>
      <c r="C31" s="67"/>
      <c r="D31" s="63">
        <v>14</v>
      </c>
      <c r="E31" s="64">
        <v>157705</v>
      </c>
      <c r="F31" s="65">
        <f>E31/E22*100</f>
        <v>5.3102723743269769</v>
      </c>
    </row>
    <row r="32" spans="1:6" x14ac:dyDescent="0.2">
      <c r="A32" s="66" t="s">
        <v>30</v>
      </c>
      <c r="B32" s="67"/>
      <c r="C32" s="67"/>
      <c r="D32" s="63">
        <v>15</v>
      </c>
      <c r="E32" s="64">
        <v>0</v>
      </c>
      <c r="F32" s="65">
        <f>E32/E22*100</f>
        <v>0</v>
      </c>
    </row>
    <row r="33" spans="1:7" ht="13.5" hidden="1" thickBot="1" x14ac:dyDescent="0.25">
      <c r="A33" s="68" t="s">
        <v>31</v>
      </c>
      <c r="B33" s="69"/>
      <c r="C33" s="69"/>
      <c r="D33" s="70">
        <v>24</v>
      </c>
      <c r="E33" s="71">
        <v>0</v>
      </c>
      <c r="F33" s="65" t="e">
        <f t="shared" ref="F33" si="0">E33/E32*100</f>
        <v>#DIV/0!</v>
      </c>
    </row>
    <row r="34" spans="1:7" ht="12.75" customHeight="1" thickBot="1" x14ac:dyDescent="0.25">
      <c r="A34" s="72" t="s">
        <v>32</v>
      </c>
      <c r="B34" s="73"/>
      <c r="C34" s="73"/>
      <c r="D34" s="74">
        <v>24</v>
      </c>
      <c r="E34" s="75">
        <v>48370</v>
      </c>
      <c r="F34" s="76">
        <f>E34/E22*100</f>
        <v>1.6287237230664589</v>
      </c>
    </row>
    <row r="35" spans="1:7" x14ac:dyDescent="0.2">
      <c r="A35" s="77"/>
      <c r="B35" s="78"/>
      <c r="C35" s="78"/>
      <c r="D35" s="79"/>
      <c r="E35" s="80"/>
      <c r="F35" s="81"/>
    </row>
    <row r="36" spans="1:7" x14ac:dyDescent="0.2">
      <c r="A36" s="77"/>
      <c r="B36" s="78"/>
      <c r="C36" s="78"/>
      <c r="D36" s="79"/>
      <c r="E36" s="80"/>
      <c r="F36" s="81"/>
    </row>
    <row r="37" spans="1:7" ht="15.75" x14ac:dyDescent="0.2">
      <c r="A37" s="82" t="s">
        <v>33</v>
      </c>
      <c r="B37" s="83"/>
      <c r="C37" s="83"/>
      <c r="D37" s="83"/>
      <c r="E37" s="83"/>
      <c r="F37" s="83"/>
    </row>
    <row r="38" spans="1:7" ht="13.5" thickBot="1" x14ac:dyDescent="0.25">
      <c r="B38" s="84"/>
      <c r="C38" s="84"/>
      <c r="D38" s="85"/>
      <c r="E38" s="86"/>
      <c r="F38" s="87"/>
    </row>
    <row r="39" spans="1:7" ht="20.25" customHeight="1" x14ac:dyDescent="0.2">
      <c r="A39" s="155" t="s">
        <v>34</v>
      </c>
      <c r="B39" s="158" t="s">
        <v>16</v>
      </c>
      <c r="C39" s="160" t="s">
        <v>35</v>
      </c>
      <c r="D39" s="161"/>
      <c r="E39" s="160" t="s">
        <v>36</v>
      </c>
      <c r="F39" s="161"/>
      <c r="G39" s="88"/>
    </row>
    <row r="40" spans="1:7" ht="20.25" customHeight="1" x14ac:dyDescent="0.2">
      <c r="A40" s="156"/>
      <c r="B40" s="159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7" ht="15" customHeight="1" thickBot="1" x14ac:dyDescent="0.25">
      <c r="A41" s="157"/>
      <c r="B41" s="146"/>
      <c r="C41" s="162" t="s">
        <v>54</v>
      </c>
      <c r="D41" s="163"/>
      <c r="E41" s="164">
        <f>F21</f>
        <v>42643</v>
      </c>
      <c r="F41" s="165"/>
    </row>
    <row r="42" spans="1:7" ht="12.75" customHeight="1" thickBot="1" x14ac:dyDescent="0.25">
      <c r="A42" s="130" t="s">
        <v>39</v>
      </c>
      <c r="B42" s="131">
        <v>1</v>
      </c>
      <c r="C42" s="132">
        <v>103095411</v>
      </c>
      <c r="D42" s="133">
        <v>39607506</v>
      </c>
      <c r="E42" s="132">
        <v>104683559.16</v>
      </c>
      <c r="F42" s="134">
        <v>40221353.409999996</v>
      </c>
    </row>
    <row r="43" spans="1:7" x14ac:dyDescent="0.2">
      <c r="A43" s="77"/>
      <c r="B43" s="84"/>
      <c r="C43" s="101"/>
      <c r="D43" s="101"/>
      <c r="E43" s="101"/>
      <c r="F43" s="101"/>
    </row>
    <row r="44" spans="1:7" x14ac:dyDescent="0.2">
      <c r="A44" s="77"/>
      <c r="B44" s="84"/>
      <c r="C44" s="84"/>
      <c r="D44" s="85"/>
      <c r="E44" s="86"/>
      <c r="F44" s="87"/>
    </row>
    <row r="45" spans="1:7" ht="15.75" x14ac:dyDescent="0.2">
      <c r="A45" s="82" t="s">
        <v>41</v>
      </c>
      <c r="B45" s="84"/>
      <c r="C45" s="84"/>
      <c r="D45" s="85"/>
      <c r="E45" s="86"/>
      <c r="F45" s="87"/>
    </row>
    <row r="46" spans="1:7" x14ac:dyDescent="0.2">
      <c r="A46" s="77"/>
      <c r="B46" s="84"/>
      <c r="C46" s="102"/>
      <c r="D46" s="102"/>
    </row>
    <row r="47" spans="1:7" ht="3" customHeight="1" thickBot="1" x14ac:dyDescent="0.25"/>
    <row r="48" spans="1:7" ht="24" customHeight="1" x14ac:dyDescent="0.2">
      <c r="A48" s="143" t="s">
        <v>34</v>
      </c>
      <c r="B48" s="145" t="s">
        <v>16</v>
      </c>
      <c r="C48" s="147" t="s">
        <v>42</v>
      </c>
      <c r="D48" s="148"/>
      <c r="E48" s="103"/>
      <c r="F48" s="103"/>
    </row>
    <row r="49" spans="1:6" ht="12.75" customHeight="1" thickBot="1" x14ac:dyDescent="0.25">
      <c r="A49" s="144"/>
      <c r="B49" s="146"/>
      <c r="C49" s="104" t="s">
        <v>43</v>
      </c>
      <c r="D49" s="105">
        <v>42643</v>
      </c>
      <c r="E49" s="34"/>
      <c r="F49" s="106"/>
    </row>
    <row r="50" spans="1:6" ht="13.5" thickBot="1" x14ac:dyDescent="0.25">
      <c r="A50" s="130" t="s">
        <v>39</v>
      </c>
      <c r="B50" s="135">
        <v>1</v>
      </c>
      <c r="C50" s="166">
        <v>2924267390.3499999</v>
      </c>
      <c r="D50" s="167"/>
      <c r="E50" s="108"/>
      <c r="F50" s="106"/>
    </row>
    <row r="51" spans="1:6" x14ac:dyDescent="0.2">
      <c r="A51" s="77"/>
      <c r="B51" s="85"/>
      <c r="C51" s="109"/>
      <c r="D51" s="109"/>
      <c r="E51" s="108"/>
      <c r="F51" s="106"/>
    </row>
    <row r="52" spans="1:6" x14ac:dyDescent="0.2">
      <c r="C52" s="34"/>
      <c r="D52" s="34"/>
      <c r="E52" s="108"/>
      <c r="F52" s="108"/>
    </row>
    <row r="53" spans="1:6" ht="51" x14ac:dyDescent="0.25">
      <c r="A53" s="110" t="s">
        <v>44</v>
      </c>
      <c r="B53" s="111"/>
      <c r="C53" s="111"/>
      <c r="D53" s="112"/>
      <c r="E53" s="112"/>
      <c r="F53" s="113"/>
    </row>
  </sheetData>
  <mergeCells count="12">
    <mergeCell ref="A48:A49"/>
    <mergeCell ref="B48:B49"/>
    <mergeCell ref="C48:D48"/>
    <mergeCell ref="C50:D50"/>
    <mergeCell ref="E13:F13"/>
    <mergeCell ref="A15:B15"/>
    <mergeCell ref="A39:A41"/>
    <mergeCell ref="B39:B41"/>
    <mergeCell ref="C39:D39"/>
    <mergeCell ref="E39:F39"/>
    <mergeCell ref="C41:D41"/>
    <mergeCell ref="E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leden 2016</vt:lpstr>
      <vt:lpstr>únor 2016</vt:lpstr>
      <vt:lpstr>březen 2016</vt:lpstr>
      <vt:lpstr>duben 2016</vt:lpstr>
      <vt:lpstr>květen 2016</vt:lpstr>
      <vt:lpstr>červen 2016</vt:lpstr>
      <vt:lpstr>červenec 2016</vt:lpstr>
      <vt:lpstr>srpen 2016</vt:lpstr>
      <vt:lpstr>září 2016</vt:lpstr>
      <vt:lpstr>říjen 2016</vt:lpstr>
      <vt:lpstr>listopad 2016</vt:lpstr>
      <vt:lpstr>prosinec 2016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2016-12-07T09:38:45Z</cp:lastPrinted>
  <dcterms:created xsi:type="dcterms:W3CDTF">2016-02-10T10:16:07Z</dcterms:created>
  <dcterms:modified xsi:type="dcterms:W3CDTF">2017-01-09T12:30:36Z</dcterms:modified>
</cp:coreProperties>
</file>