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210" windowWidth="22995" windowHeight="9465" tabRatio="677" firstSheet="5" activeTab="11"/>
  </bookViews>
  <sheets>
    <sheet name="leden 2018" sheetId="4" r:id="rId1"/>
    <sheet name="únor 2018" sheetId="5" r:id="rId2"/>
    <sheet name="březen 2018" sheetId="6" r:id="rId3"/>
    <sheet name="duben 2018" sheetId="7" r:id="rId4"/>
    <sheet name="květen 2018" sheetId="8" r:id="rId5"/>
    <sheet name="červen 2018" sheetId="9" r:id="rId6"/>
    <sheet name="červenec 2018" sheetId="10" r:id="rId7"/>
    <sheet name="srpen 2018" sheetId="11" r:id="rId8"/>
    <sheet name="září 2018" sheetId="12" r:id="rId9"/>
    <sheet name="říjen 2018" sheetId="13" r:id="rId10"/>
    <sheet name="listopad 2018" sheetId="14" r:id="rId11"/>
    <sheet name="prosinec 2018" sheetId="15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62913"/>
</workbook>
</file>

<file path=xl/calcChain.xml><?xml version="1.0" encoding="utf-8"?>
<calcChain xmlns="http://schemas.openxmlformats.org/spreadsheetml/2006/main">
  <c r="E44" i="15" l="1"/>
  <c r="F36" i="15"/>
  <c r="E32" i="15"/>
  <c r="E29" i="15"/>
  <c r="E26" i="15"/>
  <c r="E23" i="15"/>
  <c r="E22" i="15" l="1"/>
  <c r="F37" i="15" s="1"/>
  <c r="F28" i="15"/>
  <c r="F33" i="15"/>
  <c r="E44" i="14"/>
  <c r="F36" i="14"/>
  <c r="E32" i="14"/>
  <c r="E29" i="14"/>
  <c r="E26" i="14"/>
  <c r="E23" i="14"/>
  <c r="F34" i="15" l="1"/>
  <c r="F35" i="15"/>
  <c r="F30" i="15"/>
  <c r="F31" i="15"/>
  <c r="F25" i="15"/>
  <c r="F27" i="15"/>
  <c r="F32" i="15"/>
  <c r="F29" i="15"/>
  <c r="F26" i="15"/>
  <c r="F23" i="15"/>
  <c r="E22" i="14"/>
  <c r="F37" i="14" s="1"/>
  <c r="E44" i="13"/>
  <c r="F36" i="13"/>
  <c r="E32" i="13"/>
  <c r="E29" i="13"/>
  <c r="E26" i="13"/>
  <c r="E23" i="13"/>
  <c r="F22" i="15" l="1"/>
  <c r="F34" i="14"/>
  <c r="F35" i="14"/>
  <c r="F28" i="14"/>
  <c r="F30" i="14"/>
  <c r="F31" i="14"/>
  <c r="F25" i="14"/>
  <c r="F33" i="14"/>
  <c r="F27" i="14"/>
  <c r="F32" i="14"/>
  <c r="F29" i="14"/>
  <c r="F26" i="14"/>
  <c r="F23" i="14"/>
  <c r="E22" i="13"/>
  <c r="F34" i="13" s="1"/>
  <c r="E23" i="12"/>
  <c r="F26" i="13" l="1"/>
  <c r="F22" i="14"/>
  <c r="F32" i="13"/>
  <c r="F33" i="13"/>
  <c r="F29" i="13"/>
  <c r="F37" i="13"/>
  <c r="F27" i="13"/>
  <c r="F31" i="13"/>
  <c r="F28" i="13"/>
  <c r="F25" i="13"/>
  <c r="F35" i="13"/>
  <c r="F30" i="13"/>
  <c r="F23" i="13"/>
  <c r="E44" i="12"/>
  <c r="F36" i="12"/>
  <c r="E32" i="12"/>
  <c r="E29" i="12"/>
  <c r="E26" i="12"/>
  <c r="F22" i="13" l="1"/>
  <c r="E22" i="12"/>
  <c r="F37" i="12" s="1"/>
  <c r="E32" i="11"/>
  <c r="E23" i="11"/>
  <c r="F34" i="12" l="1"/>
  <c r="F35" i="12"/>
  <c r="F28" i="12"/>
  <c r="F30" i="12"/>
  <c r="F31" i="12"/>
  <c r="F25" i="12"/>
  <c r="F33" i="12"/>
  <c r="F27" i="12"/>
  <c r="F32" i="12"/>
  <c r="F29" i="12"/>
  <c r="F26" i="12"/>
  <c r="F23" i="12"/>
  <c r="E44" i="11"/>
  <c r="F36" i="11"/>
  <c r="E29" i="11"/>
  <c r="E26" i="11"/>
  <c r="F22" i="12" l="1"/>
  <c r="E22" i="11"/>
  <c r="F26" i="11" s="1"/>
  <c r="E41" i="10"/>
  <c r="F33" i="10"/>
  <c r="E29" i="10"/>
  <c r="E26" i="10"/>
  <c r="E23" i="10"/>
  <c r="F25" i="11" l="1"/>
  <c r="F28" i="11"/>
  <c r="F23" i="11"/>
  <c r="F35" i="11"/>
  <c r="F30" i="11"/>
  <c r="F33" i="11"/>
  <c r="F27" i="11"/>
  <c r="F37" i="11"/>
  <c r="F32" i="11"/>
  <c r="F31" i="11"/>
  <c r="F34" i="11"/>
  <c r="F29" i="11"/>
  <c r="F22" i="11" s="1"/>
  <c r="E22" i="10"/>
  <c r="F23" i="10" s="1"/>
  <c r="E41" i="9"/>
  <c r="F33" i="9"/>
  <c r="E29" i="9"/>
  <c r="E26" i="9"/>
  <c r="E23" i="9"/>
  <c r="F32" i="10" l="1"/>
  <c r="F27" i="10"/>
  <c r="F30" i="10"/>
  <c r="F24" i="10"/>
  <c r="F34" i="10"/>
  <c r="F29" i="10"/>
  <c r="F28" i="10"/>
  <c r="F31" i="10"/>
  <c r="F26" i="10"/>
  <c r="F25" i="10"/>
  <c r="E22" i="9"/>
  <c r="F23" i="9" s="1"/>
  <c r="E41" i="8"/>
  <c r="F33" i="8"/>
  <c r="E29" i="8"/>
  <c r="E26" i="8"/>
  <c r="E23" i="8"/>
  <c r="F22" i="10" l="1"/>
  <c r="F32" i="9"/>
  <c r="F27" i="9"/>
  <c r="F30" i="9"/>
  <c r="F24" i="9"/>
  <c r="F34" i="9"/>
  <c r="F29" i="9"/>
  <c r="F28" i="9"/>
  <c r="F31" i="9"/>
  <c r="F26" i="9"/>
  <c r="F25" i="9"/>
  <c r="E22" i="8"/>
  <c r="F23" i="8" s="1"/>
  <c r="F27" i="8"/>
  <c r="F32" i="8"/>
  <c r="E41" i="7"/>
  <c r="F33" i="7"/>
  <c r="E29" i="7"/>
  <c r="E26" i="7"/>
  <c r="E23" i="7"/>
  <c r="F30" i="8" l="1"/>
  <c r="F24" i="8"/>
  <c r="F22" i="9"/>
  <c r="F34" i="8"/>
  <c r="F29" i="8"/>
  <c r="F28" i="8"/>
  <c r="F31" i="8"/>
  <c r="F26" i="8"/>
  <c r="F25" i="8"/>
  <c r="E22" i="7"/>
  <c r="F23" i="7" s="1"/>
  <c r="F27" i="7"/>
  <c r="F30" i="7"/>
  <c r="F32" i="7"/>
  <c r="E41" i="6"/>
  <c r="F33" i="6"/>
  <c r="E29" i="6"/>
  <c r="E26" i="6"/>
  <c r="E23" i="6"/>
  <c r="F22" i="8" l="1"/>
  <c r="F24" i="7"/>
  <c r="F34" i="7"/>
  <c r="F29" i="7"/>
  <c r="F28" i="7"/>
  <c r="F31" i="7"/>
  <c r="F26" i="7"/>
  <c r="F25" i="7"/>
  <c r="E22" i="6"/>
  <c r="F31" i="6" s="1"/>
  <c r="E41" i="5"/>
  <c r="F33" i="5"/>
  <c r="E29" i="5"/>
  <c r="E26" i="5"/>
  <c r="E23" i="5"/>
  <c r="F22" i="7" l="1"/>
  <c r="F32" i="6"/>
  <c r="F25" i="6"/>
  <c r="F27" i="6"/>
  <c r="F23" i="6"/>
  <c r="F28" i="6"/>
  <c r="F34" i="6"/>
  <c r="F30" i="6"/>
  <c r="F24" i="6"/>
  <c r="F26" i="6"/>
  <c r="F29" i="6"/>
  <c r="E22" i="5"/>
  <c r="F27" i="5" s="1"/>
  <c r="F32" i="5"/>
  <c r="E41" i="4"/>
  <c r="F33" i="4"/>
  <c r="E29" i="4"/>
  <c r="E26" i="4"/>
  <c r="E23" i="4"/>
  <c r="F30" i="5" l="1"/>
  <c r="F24" i="5"/>
  <c r="F23" i="5"/>
  <c r="F22" i="6"/>
  <c r="F34" i="5"/>
  <c r="F29" i="5"/>
  <c r="F28" i="5"/>
  <c r="F31" i="5"/>
  <c r="F26" i="5"/>
  <c r="F25" i="5"/>
  <c r="E22" i="4"/>
  <c r="F23" i="4" s="1"/>
  <c r="F22" i="5" l="1"/>
  <c r="F32" i="4"/>
  <c r="F27" i="4"/>
  <c r="F30" i="4"/>
  <c r="F24" i="4"/>
  <c r="F34" i="4"/>
  <c r="F29" i="4"/>
  <c r="F28" i="4"/>
  <c r="F31" i="4"/>
  <c r="F26" i="4"/>
  <c r="F25" i="4"/>
  <c r="F22" i="4" l="1"/>
</calcChain>
</file>

<file path=xl/sharedStrings.xml><?xml version="1.0" encoding="utf-8"?>
<sst xmlns="http://schemas.openxmlformats.org/spreadsheetml/2006/main" count="627" uniqueCount="58">
  <si>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</si>
  <si>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</si>
  <si>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</si>
  <si>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ISIN</t>
  </si>
  <si>
    <t>CZ0008474293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</si>
  <si>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</si>
  <si>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</si>
  <si>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</si>
  <si>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</si>
  <si>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</si>
  <si>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</si>
  <si>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</si>
  <si>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standardní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</si>
  <si>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</si>
  <si>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</si>
  <si>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</si>
  <si>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</si>
  <si>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</si>
  <si>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</si>
  <si>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</si>
  <si>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</si>
  <si>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</si>
  <si>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</si>
  <si>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</si>
  <si>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</si>
  <si>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</si>
  <si>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</si>
  <si>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</si>
  <si>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</si>
  <si>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</si>
  <si>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</si>
  <si>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</si>
  <si>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</si>
  <si>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</si>
  <si>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</si>
  <si>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</si>
  <si>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</si>
  <si>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</si>
  <si>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</si>
  <si>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</si>
  <si>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</si>
  <si>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</si>
  <si>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 xml:space="preserve">za období 1.1. - </t>
  </si>
  <si>
    <t xml:space="preserve">za období 1.2. - </t>
  </si>
  <si>
    <t xml:space="preserve">za období 1.3. - </t>
  </si>
  <si>
    <t xml:space="preserve">za období 1.4. - </t>
  </si>
  <si>
    <t xml:space="preserve">za období 1.5. - </t>
  </si>
  <si>
    <t xml:space="preserve">za období 1.6. - </t>
  </si>
  <si>
    <t xml:space="preserve">za období 1.7. - </t>
  </si>
  <si>
    <t>Raiffeisen fond dluhopisové stability</t>
  </si>
  <si>
    <t xml:space="preserve">za období 1.8. - </t>
  </si>
  <si>
    <t>přijímané centrální bankou k refinancování</t>
  </si>
  <si>
    <t>Vydané vládními institucemi</t>
  </si>
  <si>
    <t xml:space="preserve">Státní bezkupónové dluhopisy a ostatní cenné papíry </t>
  </si>
  <si>
    <t xml:space="preserve">za období 1.9. - </t>
  </si>
  <si>
    <t xml:space="preserve">za období 1.10. - </t>
  </si>
  <si>
    <t xml:space="preserve">za období 1.11. - </t>
  </si>
  <si>
    <t xml:space="preserve">za období 1.12.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</si>
</sst>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FF000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 applyBorder="0"/>
    <xf numFmtId="0" fontId="20" fillId="0" borderId="0"/>
    <xf numFmtId="0" fontId="2" fillId="0" borderId="0"/>
    <xf numFmtId="0" fontId="1" fillId="2" borderId="1" applyNumberFormat="0" applyFont="0" applyAlignment="0" applyProtection="0"/>
  </cellStyleXfs>
  <cellXfs count="154">
    <xf numFmtId="0" fontId="0" fillId="0" borderId="0" xfId="0"/>
    <xf numFmtId="0" fontId="2" fillId="0" borderId="0" xfId="1" applyFont="1"/>
    <xf numFmtId="0" fontId="2" fillId="0" borderId="0" xfId="1"/>
    <xf numFmtId="0" fontId="3" fillId="0" borderId="0" xfId="1" applyFont="1" applyFill="1" applyAlignment="1" applyProtection="1">
      <alignment horizontal="centerContinuous"/>
      <protection hidden="1"/>
    </xf>
    <xf numFmtId="0" fontId="2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centerContinuous"/>
      <protection hidden="1"/>
    </xf>
    <xf numFmtId="0" fontId="7" fillId="0" borderId="0" xfId="1" applyFont="1" applyFill="1" applyAlignment="1" applyProtection="1">
      <alignment horizontal="left" vertical="center"/>
      <protection hidden="1"/>
    </xf>
    <xf numFmtId="0" fontId="8" fillId="0" borderId="2" xfId="1" applyFont="1" applyFill="1" applyBorder="1" applyAlignment="1" applyProtection="1">
      <alignment horizontal="left" vertical="center" indent="1"/>
      <protection hidden="1"/>
    </xf>
    <xf numFmtId="0" fontId="7" fillId="0" borderId="3" xfId="1" applyFont="1" applyFill="1" applyBorder="1" applyProtection="1">
      <protection hidden="1"/>
    </xf>
    <xf numFmtId="0" fontId="9" fillId="0" borderId="4" xfId="1" applyFont="1" applyFill="1" applyBorder="1" applyProtection="1">
      <protection hidden="1"/>
    </xf>
    <xf numFmtId="0" fontId="5" fillId="0" borderId="0" xfId="1" applyFont="1" applyFill="1" applyAlignment="1" applyProtection="1">
      <alignment horizontal="left" vertical="center"/>
      <protection hidden="1"/>
    </xf>
    <xf numFmtId="0" fontId="5" fillId="0" borderId="0" xfId="1" applyFont="1" applyFill="1" applyAlignment="1" applyProtection="1">
      <alignment horizontal="center"/>
      <protection hidden="1"/>
    </xf>
    <xf numFmtId="49" fontId="5" fillId="0" borderId="0" xfId="1" applyNumberFormat="1" applyFont="1" applyFill="1" applyBorder="1" applyProtection="1"/>
    <xf numFmtId="0" fontId="5" fillId="0" borderId="0" xfId="1" applyFont="1" applyFill="1" applyBorder="1" applyProtection="1">
      <protection hidden="1"/>
    </xf>
    <xf numFmtId="0" fontId="5" fillId="0" borderId="0" xfId="1" applyFont="1" applyFill="1" applyBorder="1" applyAlignment="1" applyProtection="1">
      <alignment horizontal="right" vertical="center"/>
      <protection hidden="1"/>
    </xf>
    <xf numFmtId="0" fontId="5" fillId="0" borderId="0" xfId="1" applyFont="1" applyFill="1" applyBorder="1" applyAlignment="1" applyProtection="1">
      <alignment horizontal="center" vertical="center"/>
      <protection hidden="1"/>
    </xf>
    <xf numFmtId="1" fontId="9" fillId="0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Fill="1" applyBorder="1" applyProtection="1">
      <protection hidden="1"/>
    </xf>
    <xf numFmtId="0" fontId="2" fillId="0" borderId="0" xfId="1" applyFill="1" applyBorder="1" applyProtection="1"/>
    <xf numFmtId="0" fontId="7" fillId="0" borderId="0" xfId="1" applyFont="1" applyFill="1" applyBorder="1" applyAlignment="1" applyProtection="1">
      <alignment horizontal="right" vertical="center" indent="1"/>
      <protection hidden="1"/>
    </xf>
    <xf numFmtId="164" fontId="7" fillId="0" borderId="5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right" vertical="center" indent="1"/>
      <protection hidden="1"/>
    </xf>
    <xf numFmtId="0" fontId="5" fillId="0" borderId="0" xfId="1" applyFont="1" applyFill="1" applyAlignment="1" applyProtection="1">
      <alignment horizontal="center" vertical="center"/>
    </xf>
    <xf numFmtId="1" fontId="7" fillId="0" borderId="5" xfId="1" applyNumberFormat="1" applyFont="1" applyFill="1" applyBorder="1" applyAlignment="1" applyProtection="1">
      <alignment horizontal="center"/>
      <protection locked="0"/>
    </xf>
    <xf numFmtId="0" fontId="2" fillId="0" borderId="0" xfId="1" applyFill="1" applyBorder="1" applyAlignment="1" applyProtection="1">
      <alignment vertical="center"/>
    </xf>
    <xf numFmtId="0" fontId="7" fillId="0" borderId="6" xfId="1" applyFont="1" applyFill="1" applyBorder="1" applyAlignment="1" applyProtection="1">
      <alignment horizontal="right" vertical="center" indent="1"/>
    </xf>
    <xf numFmtId="4" fontId="7" fillId="0" borderId="5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/>
    <xf numFmtId="0" fontId="10" fillId="0" borderId="0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wrapText="1"/>
    </xf>
    <xf numFmtId="0" fontId="2" fillId="0" borderId="0" xfId="1" applyBorder="1"/>
    <xf numFmtId="0" fontId="2" fillId="0" borderId="0" xfId="1" applyAlignment="1">
      <alignment horizontal="left" vertical="center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left" vertical="top"/>
    </xf>
    <xf numFmtId="0" fontId="2" fillId="0" borderId="0" xfId="1" applyFont="1" applyFill="1" applyBorder="1" applyProtection="1"/>
    <xf numFmtId="0" fontId="11" fillId="0" borderId="0" xfId="1" applyFont="1" applyFill="1" applyBorder="1" applyAlignment="1" applyProtection="1">
      <alignment horizontal="justify" vertical="top" wrapText="1"/>
    </xf>
    <xf numFmtId="0" fontId="12" fillId="0" borderId="0" xfId="1" applyFont="1" applyFill="1" applyBorder="1" applyAlignment="1" applyProtection="1">
      <alignment horizontal="left" vertical="center"/>
    </xf>
    <xf numFmtId="0" fontId="13" fillId="0" borderId="0" xfId="1" applyFont="1" applyFill="1" applyBorder="1" applyAlignment="1" applyProtection="1">
      <alignment vertical="center"/>
    </xf>
    <xf numFmtId="0" fontId="2" fillId="0" borderId="0" xfId="1" applyFill="1" applyAlignment="1" applyProtection="1">
      <alignment vertical="center"/>
    </xf>
    <xf numFmtId="0" fontId="14" fillId="0" borderId="0" xfId="1" applyFont="1" applyFill="1" applyBorder="1" applyAlignment="1" applyProtection="1">
      <alignment vertical="center"/>
    </xf>
    <xf numFmtId="0" fontId="2" fillId="0" borderId="0" xfId="1" applyFont="1" applyFill="1" applyAlignment="1" applyProtection="1">
      <alignment vertical="center"/>
    </xf>
    <xf numFmtId="0" fontId="15" fillId="0" borderId="7" xfId="1" applyFont="1" applyFill="1" applyBorder="1" applyAlignment="1" applyProtection="1">
      <alignment horizontal="centerContinuous"/>
    </xf>
    <xf numFmtId="0" fontId="16" fillId="0" borderId="8" xfId="1" applyFont="1" applyFill="1" applyBorder="1" applyAlignment="1" applyProtection="1">
      <alignment horizontal="centerContinuous" vertical="center" wrapText="1"/>
    </xf>
    <xf numFmtId="0" fontId="17" fillId="0" borderId="8" xfId="1" applyFont="1" applyFill="1" applyBorder="1" applyAlignment="1" applyProtection="1">
      <alignment horizontal="centerContinuous" vertical="center" wrapText="1"/>
    </xf>
    <xf numFmtId="0" fontId="16" fillId="0" borderId="9" xfId="1" applyFont="1" applyFill="1" applyBorder="1" applyAlignment="1" applyProtection="1">
      <alignment horizontal="center"/>
    </xf>
    <xf numFmtId="0" fontId="16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" vertical="center" wrapText="1"/>
    </xf>
    <xf numFmtId="0" fontId="18" fillId="0" borderId="12" xfId="1" applyFont="1" applyFill="1" applyBorder="1" applyAlignment="1" applyProtection="1">
      <alignment horizontal="centerContinuous" vertical="center" wrapText="1"/>
    </xf>
    <xf numFmtId="0" fontId="2" fillId="0" borderId="13" xfId="1" applyFill="1" applyBorder="1" applyAlignment="1" applyProtection="1">
      <alignment horizontal="centerContinuous" vertical="center"/>
    </xf>
    <xf numFmtId="0" fontId="18" fillId="0" borderId="13" xfId="1" applyFont="1" applyFill="1" applyBorder="1" applyAlignment="1" applyProtection="1">
      <alignment horizontal="centerContinuous" vertical="center" wrapText="1"/>
    </xf>
    <xf numFmtId="0" fontId="19" fillId="0" borderId="14" xfId="1" applyFont="1" applyFill="1" applyBorder="1" applyAlignment="1" applyProtection="1">
      <alignment horizontal="center" vertical="top" wrapText="1"/>
    </xf>
    <xf numFmtId="0" fontId="16" fillId="0" borderId="12" xfId="1" applyFont="1" applyFill="1" applyBorder="1" applyAlignment="1" applyProtection="1">
      <alignment horizontal="right" vertical="center" wrapText="1"/>
    </xf>
    <xf numFmtId="14" fontId="16" fillId="0" borderId="15" xfId="1" applyNumberFormat="1" applyFont="1" applyFill="1" applyBorder="1" applyAlignment="1" applyProtection="1">
      <alignment horizontal="left" vertical="center" wrapText="1"/>
    </xf>
    <xf numFmtId="0" fontId="16" fillId="0" borderId="16" xfId="1" applyFont="1" applyFill="1" applyBorder="1" applyAlignment="1">
      <alignment horizontal="left" vertical="center" wrapText="1" indent="1"/>
    </xf>
    <xf numFmtId="0" fontId="20" fillId="0" borderId="17" xfId="1" applyFont="1" applyFill="1" applyBorder="1" applyAlignment="1">
      <alignment vertical="center" wrapText="1"/>
    </xf>
    <xf numFmtId="0" fontId="19" fillId="0" borderId="18" xfId="1" applyFont="1" applyFill="1" applyBorder="1" applyAlignment="1" applyProtection="1">
      <alignment horizontal="center" vertical="center" wrapText="1"/>
    </xf>
    <xf numFmtId="3" fontId="5" fillId="0" borderId="10" xfId="1" applyNumberFormat="1" applyFont="1" applyFill="1" applyBorder="1" applyAlignment="1" applyProtection="1">
      <alignment horizontal="right" vertical="center" indent="1" shrinkToFit="1"/>
      <protection locked="0"/>
    </xf>
    <xf numFmtId="4" fontId="5" fillId="0" borderId="11" xfId="1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9" xfId="1" applyFont="1" applyFill="1" applyBorder="1" applyAlignment="1">
      <alignment horizontal="left" vertical="center" indent="1"/>
    </xf>
    <xf numFmtId="0" fontId="20" fillId="0" borderId="20" xfId="1" applyFont="1" applyFill="1" applyBorder="1" applyAlignment="1">
      <alignment vertical="center" wrapText="1"/>
    </xf>
    <xf numFmtId="0" fontId="19" fillId="0" borderId="21" xfId="1" applyFont="1" applyFill="1" applyBorder="1" applyAlignment="1" applyProtection="1">
      <alignment horizontal="center" vertical="center" wrapText="1"/>
    </xf>
    <xf numFmtId="3" fontId="5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5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9" xfId="1" applyFont="1" applyFill="1" applyBorder="1" applyAlignment="1">
      <alignment horizontal="left" vertical="center" indent="2"/>
    </xf>
    <xf numFmtId="0" fontId="2" fillId="0" borderId="20" xfId="1" applyFont="1" applyBorder="1" applyAlignment="1">
      <alignment vertical="center"/>
    </xf>
    <xf numFmtId="0" fontId="2" fillId="0" borderId="24" xfId="1" applyFont="1" applyFill="1" applyBorder="1" applyAlignment="1">
      <alignment horizontal="left" vertical="center" indent="1"/>
    </xf>
    <xf numFmtId="0" fontId="2" fillId="0" borderId="25" xfId="1" applyFont="1" applyBorder="1" applyAlignment="1">
      <alignment vertical="center"/>
    </xf>
    <xf numFmtId="0" fontId="19" fillId="0" borderId="26" xfId="1" applyFont="1" applyFill="1" applyBorder="1" applyAlignment="1" applyProtection="1">
      <alignment horizontal="center" vertical="center" wrapText="1"/>
    </xf>
    <xf numFmtId="3" fontId="5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0" fontId="2" fillId="0" borderId="12" xfId="1" applyFont="1" applyFill="1" applyBorder="1" applyAlignment="1">
      <alignment horizontal="left" vertical="center" indent="1"/>
    </xf>
    <xf numFmtId="0" fontId="2" fillId="0" borderId="13" xfId="1" applyFont="1" applyBorder="1" applyAlignment="1">
      <alignment vertical="center"/>
    </xf>
    <xf numFmtId="0" fontId="19" fillId="0" borderId="14" xfId="1" applyFont="1" applyFill="1" applyBorder="1" applyAlignment="1" applyProtection="1">
      <alignment horizontal="center" vertical="center" wrapText="1"/>
    </xf>
    <xf numFmtId="3" fontId="5" fillId="0" borderId="28" xfId="1" applyNumberFormat="1" applyFont="1" applyFill="1" applyBorder="1" applyAlignment="1" applyProtection="1">
      <alignment horizontal="right" vertical="center" indent="1" shrinkToFit="1"/>
      <protection locked="0"/>
    </xf>
    <xf numFmtId="4" fontId="5" fillId="0" borderId="29" xfId="1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0" xfId="1" applyFont="1" applyFill="1" applyBorder="1" applyAlignment="1">
      <alignment horizontal="left" vertical="center" indent="1"/>
    </xf>
    <xf numFmtId="0" fontId="2" fillId="0" borderId="0" xfId="1" applyFont="1" applyBorder="1" applyAlignment="1">
      <alignment vertical="center"/>
    </xf>
    <xf numFmtId="0" fontId="11" fillId="0" borderId="0" xfId="1" applyFont="1" applyFill="1" applyBorder="1" applyAlignment="1" applyProtection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right" vertical="center" indent="1"/>
      <protection locked="0"/>
    </xf>
    <xf numFmtId="4" fontId="5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1" fillId="0" borderId="0" xfId="1" applyFont="1" applyFill="1" applyBorder="1" applyAlignment="1" applyProtection="1">
      <alignment horizontal="left" vertical="center"/>
    </xf>
    <xf numFmtId="0" fontId="2" fillId="0" borderId="0" xfId="1" applyFill="1" applyAlignment="1" applyProtection="1">
      <alignment horizontal="left"/>
    </xf>
    <xf numFmtId="0" fontId="11" fillId="0" borderId="0" xfId="1" applyFont="1" applyFill="1" applyBorder="1" applyAlignment="1" applyProtection="1">
      <alignment vertic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2" fillId="0" borderId="0" xfId="1" applyNumberFormat="1" applyFont="1" applyFill="1" applyBorder="1" applyAlignment="1" applyProtection="1">
      <alignment horizontal="right" vertical="center" indent="1"/>
    </xf>
    <xf numFmtId="0" fontId="23" fillId="0" borderId="0" xfId="1" applyFont="1"/>
    <xf numFmtId="3" fontId="22" fillId="0" borderId="22" xfId="1" applyNumberFormat="1" applyFont="1" applyFill="1" applyBorder="1" applyAlignment="1" applyProtection="1">
      <alignment horizontal="center" vertical="center" shrinkToFit="1"/>
      <protection locked="0"/>
    </xf>
    <xf numFmtId="3" fontId="22" fillId="0" borderId="23" xfId="1" applyNumberFormat="1" applyFont="1" applyFill="1" applyBorder="1" applyAlignment="1" applyProtection="1">
      <alignment horizontal="center" vertical="center"/>
    </xf>
    <xf numFmtId="0" fontId="2" fillId="0" borderId="33" xfId="1" applyFont="1" applyFill="1" applyBorder="1" applyAlignment="1">
      <alignment horizontal="left" vertical="center" indent="1"/>
    </xf>
    <xf numFmtId="0" fontId="19" fillId="0" borderId="2" xfId="1" applyFont="1" applyFill="1" applyBorder="1" applyAlignment="1" applyProtection="1">
      <alignment horizontal="center" vertical="center" wrapText="1"/>
    </xf>
    <xf numFmtId="3" fontId="2" fillId="0" borderId="34" xfId="1" applyNumberFormat="1" applyBorder="1" applyAlignment="1">
      <alignment horizontal="right" indent="1"/>
    </xf>
    <xf numFmtId="3" fontId="2" fillId="0" borderId="3" xfId="1" applyNumberFormat="1" applyBorder="1" applyAlignment="1">
      <alignment horizontal="right" indent="1"/>
    </xf>
    <xf numFmtId="3" fontId="2" fillId="0" borderId="4" xfId="1" applyNumberFormat="1" applyBorder="1" applyAlignment="1">
      <alignment horizontal="right" vertical="center" indent="1" shrinkToFit="1"/>
    </xf>
    <xf numFmtId="3" fontId="11" fillId="0" borderId="0" xfId="1" applyNumberFormat="1" applyFont="1" applyFill="1" applyBorder="1" applyAlignment="1" applyProtection="1">
      <alignment vertical="center" wrapText="1"/>
    </xf>
    <xf numFmtId="0" fontId="24" fillId="0" borderId="0" xfId="1" applyFont="1"/>
    <xf numFmtId="0" fontId="22" fillId="0" borderId="0" xfId="1" applyFont="1" applyFill="1" applyBorder="1" applyAlignment="1">
      <alignment vertical="center"/>
    </xf>
    <xf numFmtId="0" fontId="22" fillId="0" borderId="12" xfId="1" applyFont="1" applyFill="1" applyBorder="1" applyAlignment="1">
      <alignment horizontal="right" vertical="center"/>
    </xf>
    <xf numFmtId="14" fontId="22" fillId="0" borderId="15" xfId="1" applyNumberFormat="1" applyFont="1" applyFill="1" applyBorder="1" applyAlignment="1">
      <alignment horizontal="left" vertical="center"/>
    </xf>
    <xf numFmtId="3" fontId="20" fillId="0" borderId="0" xfId="2" applyNumberFormat="1" applyFont="1" applyAlignment="1">
      <alignment horizontal="right"/>
    </xf>
    <xf numFmtId="0" fontId="19" fillId="0" borderId="33" xfId="1" applyFont="1" applyFill="1" applyBorder="1" applyAlignment="1" applyProtection="1">
      <alignment horizontal="center" vertical="center" wrapText="1"/>
    </xf>
    <xf numFmtId="0" fontId="2" fillId="0" borderId="0" xfId="1" applyBorder="1" applyAlignment="1"/>
    <xf numFmtId="3" fontId="2" fillId="0" borderId="0" xfId="1" applyNumberFormat="1" applyBorder="1" applyAlignment="1">
      <alignment horizontal="right" indent="5"/>
    </xf>
    <xf numFmtId="0" fontId="22" fillId="3" borderId="0" xfId="3" applyFont="1" applyFill="1" applyAlignment="1">
      <alignment horizontal="centerContinuous" vertical="center" wrapText="1"/>
    </xf>
    <xf numFmtId="0" fontId="25" fillId="3" borderId="0" xfId="1" applyFont="1" applyFill="1" applyAlignment="1">
      <alignment horizontal="centerContinuous" vertical="center" wrapText="1"/>
    </xf>
    <xf numFmtId="0" fontId="21" fillId="3" borderId="0" xfId="1" applyNumberFormat="1" applyFont="1" applyFill="1" applyAlignment="1">
      <alignment horizontal="centerContinuous"/>
    </xf>
    <xf numFmtId="0" fontId="2" fillId="3" borderId="0" xfId="1" applyFill="1" applyBorder="1" applyAlignment="1">
      <alignment horizontal="centerContinuous" vertical="center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0" fillId="0" borderId="36" xfId="1" applyFont="1" applyFill="1" applyBorder="1" applyAlignment="1">
      <alignment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2" fillId="0" borderId="18" xfId="1" applyFont="1" applyFill="1" applyBorder="1" applyAlignment="1">
      <alignment horizontal="center" vertical="center"/>
    </xf>
    <xf numFmtId="0" fontId="22" fillId="0" borderId="26" xfId="1" applyFont="1" applyFill="1" applyBorder="1" applyAlignment="1">
      <alignment horizontal="center" vertical="center"/>
    </xf>
    <xf numFmtId="0" fontId="22" fillId="0" borderId="9" xfId="1" applyFont="1" applyFill="1" applyBorder="1" applyAlignment="1">
      <alignment horizontal="center" vertical="distributed"/>
    </xf>
    <xf numFmtId="0" fontId="22" fillId="0" borderId="14" xfId="1" applyFont="1" applyFill="1" applyBorder="1" applyAlignment="1">
      <alignment horizontal="center" vertical="distributed"/>
    </xf>
    <xf numFmtId="0" fontId="8" fillId="0" borderId="7" xfId="1" applyFont="1" applyFill="1" applyBorder="1" applyAlignment="1">
      <alignment horizontal="center" vertical="center"/>
    </xf>
    <xf numFmtId="0" fontId="8" fillId="0" borderId="35" xfId="1" applyFont="1" applyFill="1" applyBorder="1" applyAlignment="1">
      <alignment horizontal="center" vertical="center"/>
    </xf>
    <xf numFmtId="3" fontId="2" fillId="0" borderId="2" xfId="1" applyNumberFormat="1" applyBorder="1" applyAlignment="1">
      <alignment horizontal="right" indent="5"/>
    </xf>
    <xf numFmtId="3" fontId="2" fillId="0" borderId="4" xfId="1" applyNumberFormat="1" applyBorder="1" applyAlignment="1">
      <alignment horizontal="right" indent="5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2" fillId="0" borderId="9" xfId="1" applyFont="1" applyFill="1" applyBorder="1" applyAlignment="1">
      <alignment horizontal="center" vertical="center"/>
    </xf>
    <xf numFmtId="0" fontId="22" fillId="0" borderId="30" xfId="1" applyFont="1" applyFill="1" applyBorder="1" applyAlignment="1">
      <alignment horizontal="center" vertical="center"/>
    </xf>
    <xf numFmtId="0" fontId="22" fillId="0" borderId="14" xfId="1" applyFont="1" applyFill="1" applyBorder="1" applyAlignment="1">
      <alignment horizontal="center" vertical="center"/>
    </xf>
    <xf numFmtId="0" fontId="22" fillId="0" borderId="7" xfId="1" applyFont="1" applyFill="1" applyBorder="1" applyAlignment="1">
      <alignment horizontal="center" vertical="distributed"/>
    </xf>
    <xf numFmtId="0" fontId="22" fillId="0" borderId="31" xfId="1" applyFont="1" applyFill="1" applyBorder="1" applyAlignment="1">
      <alignment horizontal="center" vertical="distributed"/>
    </xf>
    <xf numFmtId="3" fontId="22" fillId="0" borderId="10" xfId="1" applyNumberFormat="1" applyFont="1" applyFill="1" applyBorder="1" applyAlignment="1" applyProtection="1">
      <alignment horizontal="center" vertical="center" shrinkToFit="1"/>
      <protection locked="0"/>
    </xf>
    <xf numFmtId="3" fontId="22" fillId="0" borderId="11" xfId="1" applyNumberFormat="1" applyFont="1" applyFill="1" applyBorder="1" applyAlignment="1" applyProtection="1">
      <alignment horizontal="center" vertical="center" shrinkToFit="1"/>
      <protection locked="0"/>
    </xf>
    <xf numFmtId="0" fontId="22" fillId="0" borderId="24" xfId="1" applyFont="1" applyBorder="1" applyAlignment="1">
      <alignment horizontal="right"/>
    </xf>
    <xf numFmtId="0" fontId="22" fillId="0" borderId="25" xfId="1" applyFont="1" applyBorder="1" applyAlignment="1">
      <alignment horizontal="right"/>
    </xf>
    <xf numFmtId="14" fontId="22" fillId="0" borderId="25" xfId="1" applyNumberFormat="1" applyFont="1" applyBorder="1" applyAlignment="1">
      <alignment horizontal="left"/>
    </xf>
    <xf numFmtId="14" fontId="22" fillId="0" borderId="32" xfId="1" applyNumberFormat="1" applyFont="1" applyBorder="1" applyAlignment="1">
      <alignment horizontal="left"/>
    </xf>
  </cellXfs>
  <cellStyles count="5">
    <cellStyle name="Normal" xfId="0" builtinId="0"/>
    <cellStyle name="Normal 2" xfId="1"/>
    <cellStyle name="Normal 2 2" xfId="2"/>
    <cellStyle name="normální_Denni" xfId="3"/>
    <cellStyle name="Note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workbookViewId="0">
      <selection activeCell="E15" sqref="E15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">
      <c r="A12" s="29"/>
      <c r="B12" s="29"/>
      <c r="C12" s="15"/>
      <c r="D12" s="15"/>
      <c r="E12" s="23"/>
      <c r="F12" s="24"/>
    </row>
    <row r="13" spans="1:6" ht="12.75" customHeight="1" x14ac:dyDescent="0.2">
      <c r="A13" s="8" t="s">
        <v>11</v>
      </c>
      <c r="B13" s="28" t="s">
        <v>12</v>
      </c>
      <c r="C13" s="30"/>
      <c r="D13" s="15"/>
      <c r="E13" s="141"/>
      <c r="F13" s="141"/>
    </row>
    <row r="14" spans="1:6" ht="10.5" customHeight="1" x14ac:dyDescent="0.2">
      <c r="A14" s="12"/>
      <c r="B14" s="13"/>
      <c r="C14" s="31"/>
      <c r="D14" s="15"/>
      <c r="E14" s="32"/>
      <c r="F14" s="32"/>
    </row>
    <row r="15" spans="1:6" ht="12.75" customHeight="1" x14ac:dyDescent="0.2">
      <c r="A15" s="142"/>
      <c r="B15" s="142"/>
      <c r="C15" s="33"/>
      <c r="D15" s="15"/>
      <c r="E15" s="34"/>
      <c r="F15" s="34"/>
    </row>
    <row r="16" spans="1:6" x14ac:dyDescent="0.2">
      <c r="A16" s="35"/>
      <c r="B16" s="31"/>
      <c r="C16" s="15"/>
      <c r="D16" s="15"/>
      <c r="E16" s="34"/>
      <c r="F16" s="36"/>
    </row>
    <row r="17" spans="1:6" x14ac:dyDescent="0.2">
      <c r="A17" s="37"/>
      <c r="B17" s="38"/>
      <c r="C17" s="38"/>
      <c r="D17" s="38"/>
      <c r="E17" s="39"/>
      <c r="F17" s="15"/>
    </row>
    <row r="18" spans="1:6" ht="15.75" x14ac:dyDescent="0.2">
      <c r="A18" s="40" t="s">
        <v>13</v>
      </c>
      <c r="B18" s="41"/>
      <c r="C18" s="41"/>
      <c r="D18" s="42"/>
      <c r="E18" s="42"/>
      <c r="F18" s="42"/>
    </row>
    <row r="19" spans="1:6" ht="13.5" thickBot="1" x14ac:dyDescent="0.25">
      <c r="A19" s="43"/>
      <c r="B19" s="43"/>
      <c r="C19" s="43"/>
      <c r="D19" s="44"/>
      <c r="E19" s="44"/>
      <c r="F19" s="44"/>
    </row>
    <row r="20" spans="1:6" ht="38.25" x14ac:dyDescent="0.25">
      <c r="A20" s="45" t="s">
        <v>14</v>
      </c>
      <c r="B20" s="46"/>
      <c r="C20" s="47"/>
      <c r="D20" s="48" t="s">
        <v>15</v>
      </c>
      <c r="E20" s="49" t="s">
        <v>16</v>
      </c>
      <c r="F20" s="50" t="s">
        <v>17</v>
      </c>
    </row>
    <row r="21" spans="1:6" ht="13.5" thickBot="1" x14ac:dyDescent="0.25">
      <c r="A21" s="51"/>
      <c r="B21" s="52"/>
      <c r="C21" s="53"/>
      <c r="D21" s="54"/>
      <c r="E21" s="55" t="s">
        <v>18</v>
      </c>
      <c r="F21" s="56">
        <v>43131</v>
      </c>
    </row>
    <row r="22" spans="1:6" x14ac:dyDescent="0.2">
      <c r="A22" s="57" t="s">
        <v>19</v>
      </c>
      <c r="B22" s="58"/>
      <c r="C22" s="58"/>
      <c r="D22" s="59">
        <v>1</v>
      </c>
      <c r="E22" s="60">
        <f>+E23+E26+E34+E29</f>
        <v>2064038</v>
      </c>
      <c r="F22" s="61">
        <f>+F23+F26+F34+F31</f>
        <v>100</v>
      </c>
    </row>
    <row r="23" spans="1:6" x14ac:dyDescent="0.2">
      <c r="A23" s="62" t="s">
        <v>20</v>
      </c>
      <c r="B23" s="63"/>
      <c r="C23" s="63"/>
      <c r="D23" s="64">
        <v>3</v>
      </c>
      <c r="E23" s="65">
        <f>E24+E25</f>
        <v>73210</v>
      </c>
      <c r="F23" s="66">
        <f>E23/E22*100</f>
        <v>3.5469308220100597</v>
      </c>
    </row>
    <row r="24" spans="1:6" x14ac:dyDescent="0.2">
      <c r="A24" s="67" t="s">
        <v>21</v>
      </c>
      <c r="B24" s="68"/>
      <c r="C24" s="68"/>
      <c r="D24" s="64">
        <v>4</v>
      </c>
      <c r="E24" s="65">
        <v>73210</v>
      </c>
      <c r="F24" s="66">
        <f>E24/E22*100</f>
        <v>3.5469308220100597</v>
      </c>
    </row>
    <row r="25" spans="1:6" hidden="1" x14ac:dyDescent="0.2">
      <c r="A25" s="67" t="s">
        <v>22</v>
      </c>
      <c r="B25" s="68"/>
      <c r="C25" s="68"/>
      <c r="D25" s="64">
        <v>5</v>
      </c>
      <c r="E25" s="65">
        <v>0</v>
      </c>
      <c r="F25" s="66">
        <f>E25/E22*100</f>
        <v>0</v>
      </c>
    </row>
    <row r="26" spans="1:6" x14ac:dyDescent="0.2">
      <c r="A26" s="62" t="s">
        <v>23</v>
      </c>
      <c r="B26" s="68"/>
      <c r="C26" s="68"/>
      <c r="D26" s="64">
        <v>9</v>
      </c>
      <c r="E26" s="65">
        <f>E27+E28</f>
        <v>1836268</v>
      </c>
      <c r="F26" s="66">
        <f>E26/E22*100</f>
        <v>88.964834949744144</v>
      </c>
    </row>
    <row r="27" spans="1:6" x14ac:dyDescent="0.2">
      <c r="A27" s="67" t="s">
        <v>24</v>
      </c>
      <c r="B27" s="68"/>
      <c r="C27" s="68"/>
      <c r="D27" s="64">
        <v>10</v>
      </c>
      <c r="E27" s="65">
        <v>968028</v>
      </c>
      <c r="F27" s="66">
        <f>E27/E22*100</f>
        <v>46.899717931549709</v>
      </c>
    </row>
    <row r="28" spans="1:6" x14ac:dyDescent="0.2">
      <c r="A28" s="67" t="s">
        <v>25</v>
      </c>
      <c r="B28" s="68"/>
      <c r="C28" s="68"/>
      <c r="D28" s="64">
        <v>11</v>
      </c>
      <c r="E28" s="65">
        <v>868240</v>
      </c>
      <c r="F28" s="66">
        <f>E28/E22*100</f>
        <v>42.065117018194428</v>
      </c>
    </row>
    <row r="29" spans="1:6" x14ac:dyDescent="0.2">
      <c r="A29" s="62" t="s">
        <v>26</v>
      </c>
      <c r="B29" s="68"/>
      <c r="C29" s="68"/>
      <c r="D29" s="64">
        <v>12</v>
      </c>
      <c r="E29" s="65">
        <f>E30+E31+E32</f>
        <v>148103</v>
      </c>
      <c r="F29" s="66">
        <f>E29/E22*100</f>
        <v>7.1754008404884022</v>
      </c>
    </row>
    <row r="30" spans="1:6" hidden="1" x14ac:dyDescent="0.2">
      <c r="A30" s="67" t="s">
        <v>27</v>
      </c>
      <c r="B30" s="68"/>
      <c r="C30" s="68"/>
      <c r="D30" s="64">
        <v>13</v>
      </c>
      <c r="E30" s="65">
        <v>0</v>
      </c>
      <c r="F30" s="66">
        <f>E30/E22*100</f>
        <v>0</v>
      </c>
    </row>
    <row r="31" spans="1:6" x14ac:dyDescent="0.2">
      <c r="A31" s="67" t="s">
        <v>28</v>
      </c>
      <c r="B31" s="68"/>
      <c r="C31" s="68"/>
      <c r="D31" s="64">
        <v>14</v>
      </c>
      <c r="E31" s="65">
        <v>148103</v>
      </c>
      <c r="F31" s="66">
        <f>E31/E22*100</f>
        <v>7.1754008404884022</v>
      </c>
    </row>
    <row r="32" spans="1:6" hidden="1" x14ac:dyDescent="0.2">
      <c r="A32" s="67" t="s">
        <v>29</v>
      </c>
      <c r="B32" s="68"/>
      <c r="C32" s="68"/>
      <c r="D32" s="64">
        <v>15</v>
      </c>
      <c r="E32" s="65">
        <v>0</v>
      </c>
      <c r="F32" s="66">
        <f>E32/E22*100</f>
        <v>0</v>
      </c>
    </row>
    <row r="33" spans="1:7" ht="13.5" hidden="1" thickBot="1" x14ac:dyDescent="0.25">
      <c r="A33" s="69" t="s">
        <v>30</v>
      </c>
      <c r="B33" s="70"/>
      <c r="C33" s="70"/>
      <c r="D33" s="71">
        <v>24</v>
      </c>
      <c r="E33" s="72">
        <v>0</v>
      </c>
      <c r="F33" s="66" t="e">
        <f t="shared" ref="F33" si="0">E33/E32*100</f>
        <v>#DIV/0!</v>
      </c>
    </row>
    <row r="34" spans="1:7" ht="12.75" customHeight="1" thickBot="1" x14ac:dyDescent="0.25">
      <c r="A34" s="73" t="s">
        <v>31</v>
      </c>
      <c r="B34" s="74"/>
      <c r="C34" s="74"/>
      <c r="D34" s="75">
        <v>24</v>
      </c>
      <c r="E34" s="76">
        <v>6457</v>
      </c>
      <c r="F34" s="77">
        <f>E34/E22*100</f>
        <v>0.31283338775739594</v>
      </c>
    </row>
    <row r="35" spans="1:7" x14ac:dyDescent="0.2">
      <c r="A35" s="78"/>
      <c r="B35" s="79"/>
      <c r="C35" s="79"/>
      <c r="D35" s="80"/>
      <c r="E35" s="81"/>
      <c r="F35" s="82"/>
    </row>
    <row r="36" spans="1:7" x14ac:dyDescent="0.2">
      <c r="A36" s="78"/>
      <c r="B36" s="79"/>
      <c r="C36" s="79"/>
      <c r="D36" s="80"/>
      <c r="E36" s="81"/>
      <c r="F36" s="82"/>
    </row>
    <row r="37" spans="1:7" ht="15.75" x14ac:dyDescent="0.2">
      <c r="A37" s="83" t="s">
        <v>32</v>
      </c>
      <c r="B37" s="84"/>
      <c r="C37" s="84"/>
      <c r="D37" s="84"/>
      <c r="E37" s="84"/>
      <c r="F37" s="84"/>
    </row>
    <row r="38" spans="1:7" ht="13.5" thickBot="1" x14ac:dyDescent="0.25">
      <c r="B38" s="85"/>
      <c r="C38" s="85"/>
      <c r="D38" s="86"/>
      <c r="E38" s="87"/>
      <c r="F38" s="88"/>
    </row>
    <row r="39" spans="1:7" ht="20.25" customHeight="1" x14ac:dyDescent="0.2">
      <c r="A39" s="143" t="s">
        <v>33</v>
      </c>
      <c r="B39" s="146" t="s">
        <v>15</v>
      </c>
      <c r="C39" s="148" t="s">
        <v>34</v>
      </c>
      <c r="D39" s="149"/>
      <c r="E39" s="148" t="s">
        <v>35</v>
      </c>
      <c r="F39" s="149"/>
      <c r="G39" s="89"/>
    </row>
    <row r="40" spans="1:7" ht="20.25" customHeight="1" x14ac:dyDescent="0.2">
      <c r="A40" s="144"/>
      <c r="B40" s="147"/>
      <c r="C40" s="90" t="s">
        <v>36</v>
      </c>
      <c r="D40" s="91" t="s">
        <v>37</v>
      </c>
      <c r="E40" s="90" t="s">
        <v>36</v>
      </c>
      <c r="F40" s="91" t="s">
        <v>37</v>
      </c>
    </row>
    <row r="41" spans="1:7" ht="15" customHeight="1" thickBot="1" x14ac:dyDescent="0.25">
      <c r="A41" s="145"/>
      <c r="B41" s="136"/>
      <c r="C41" s="150" t="s">
        <v>42</v>
      </c>
      <c r="D41" s="151"/>
      <c r="E41" s="152">
        <f>F21</f>
        <v>43131</v>
      </c>
      <c r="F41" s="153"/>
    </row>
    <row r="42" spans="1:7" ht="12.75" customHeight="1" thickBot="1" x14ac:dyDescent="0.25">
      <c r="A42" s="92" t="s">
        <v>4</v>
      </c>
      <c r="B42" s="93">
        <v>1</v>
      </c>
      <c r="C42" s="94">
        <v>18367950</v>
      </c>
      <c r="D42" s="95">
        <v>98107958</v>
      </c>
      <c r="E42" s="94">
        <v>18403506.890000001</v>
      </c>
      <c r="F42" s="96">
        <v>98317394.340000004</v>
      </c>
    </row>
    <row r="43" spans="1:7" x14ac:dyDescent="0.2">
      <c r="A43" s="78"/>
      <c r="B43" s="85"/>
      <c r="C43" s="97"/>
      <c r="D43" s="97"/>
      <c r="E43" s="97"/>
      <c r="F43" s="97"/>
    </row>
    <row r="44" spans="1:7" x14ac:dyDescent="0.2">
      <c r="A44" s="78"/>
      <c r="B44" s="85"/>
      <c r="C44" s="85"/>
      <c r="D44" s="86"/>
      <c r="E44" s="87"/>
      <c r="F44" s="88"/>
    </row>
    <row r="45" spans="1:7" ht="15.75" x14ac:dyDescent="0.2">
      <c r="A45" s="83" t="s">
        <v>38</v>
      </c>
      <c r="B45" s="85"/>
      <c r="C45" s="85"/>
      <c r="D45" s="86"/>
      <c r="E45" s="87"/>
      <c r="F45" s="88"/>
    </row>
    <row r="46" spans="1:7" x14ac:dyDescent="0.2">
      <c r="A46" s="78"/>
      <c r="B46" s="85"/>
      <c r="C46" s="98"/>
      <c r="D46" s="98"/>
    </row>
    <row r="47" spans="1:7" ht="3" customHeight="1" thickBot="1" x14ac:dyDescent="0.25"/>
    <row r="48" spans="1:7" ht="24" customHeight="1" x14ac:dyDescent="0.2">
      <c r="A48" s="133" t="s">
        <v>33</v>
      </c>
      <c r="B48" s="135" t="s">
        <v>15</v>
      </c>
      <c r="C48" s="137" t="s">
        <v>39</v>
      </c>
      <c r="D48" s="138"/>
      <c r="E48" s="99"/>
      <c r="F48" s="99"/>
    </row>
    <row r="49" spans="1:6" ht="12.75" customHeight="1" thickBot="1" x14ac:dyDescent="0.25">
      <c r="A49" s="134"/>
      <c r="B49" s="136"/>
      <c r="C49" s="100" t="s">
        <v>40</v>
      </c>
      <c r="D49" s="101">
        <v>43131</v>
      </c>
      <c r="E49" s="34"/>
      <c r="F49" s="102"/>
    </row>
    <row r="50" spans="1:6" ht="13.5" thickBot="1" x14ac:dyDescent="0.25">
      <c r="A50" s="92" t="s">
        <v>4</v>
      </c>
      <c r="B50" s="103">
        <v>1</v>
      </c>
      <c r="C50" s="139">
        <v>2066621165.3299999</v>
      </c>
      <c r="D50" s="140"/>
      <c r="E50" s="104"/>
      <c r="F50" s="102"/>
    </row>
    <row r="51" spans="1:6" x14ac:dyDescent="0.2">
      <c r="A51" s="78"/>
      <c r="B51" s="86"/>
      <c r="C51" s="105"/>
      <c r="D51" s="105"/>
      <c r="E51" s="104"/>
      <c r="F51" s="102"/>
    </row>
    <row r="52" spans="1:6" x14ac:dyDescent="0.2">
      <c r="C52" s="34"/>
      <c r="D52" s="34"/>
      <c r="E52" s="104"/>
      <c r="F52" s="104"/>
    </row>
    <row r="53" spans="1:6" ht="51" x14ac:dyDescent="0.25">
      <c r="A53" s="106" t="s">
        <v>41</v>
      </c>
      <c r="B53" s="107"/>
      <c r="C53" s="107"/>
      <c r="D53" s="108"/>
      <c r="E53" s="108"/>
      <c r="F53" s="109"/>
    </row>
  </sheetData>
  <mergeCells count="12">
    <mergeCell ref="A48:A49"/>
    <mergeCell ref="B48:B49"/>
    <mergeCell ref="C48:D48"/>
    <mergeCell ref="C50:D50"/>
    <mergeCell ref="E13:F13"/>
    <mergeCell ref="A15:B15"/>
    <mergeCell ref="A39:A41"/>
    <mergeCell ref="B39:B41"/>
    <mergeCell ref="C39:D39"/>
    <mergeCell ref="E39:F39"/>
    <mergeCell ref="C41:D41"/>
    <mergeCell ref="E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workbookViewId="0">
      <selection activeCell="L25" sqref="L25"/>
    </sheetView>
  </sheetViews>
  <sheetFormatPr defaultRowHeight="12.75" x14ac:dyDescent="0.2"/>
  <cols>
    <col min="1" max="2" width="18.28515625" style="2" customWidth="1"/>
    <col min="3" max="3" width="12.42578125" style="2" bestFit="1" customWidth="1"/>
    <col min="4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">
      <c r="A12" s="29"/>
      <c r="B12" s="29"/>
      <c r="C12" s="15"/>
      <c r="D12" s="15"/>
      <c r="E12" s="23"/>
      <c r="F12" s="24"/>
    </row>
    <row r="13" spans="1:6" ht="12.75" customHeight="1" x14ac:dyDescent="0.2">
      <c r="A13" s="8" t="s">
        <v>11</v>
      </c>
      <c r="B13" s="28" t="s">
        <v>12</v>
      </c>
      <c r="C13" s="128"/>
      <c r="D13" s="15"/>
      <c r="E13" s="141"/>
      <c r="F13" s="141"/>
    </row>
    <row r="14" spans="1:6" ht="10.5" customHeight="1" x14ac:dyDescent="0.2">
      <c r="A14" s="12"/>
      <c r="B14" s="13"/>
      <c r="C14" s="31"/>
      <c r="D14" s="15"/>
      <c r="E14" s="127"/>
      <c r="F14" s="127"/>
    </row>
    <row r="15" spans="1:6" ht="12.75" customHeight="1" x14ac:dyDescent="0.2">
      <c r="A15" s="142"/>
      <c r="B15" s="142"/>
      <c r="C15" s="33"/>
      <c r="D15" s="15"/>
      <c r="E15" s="34"/>
      <c r="F15" s="34"/>
    </row>
    <row r="16" spans="1:6" x14ac:dyDescent="0.2">
      <c r="A16" s="35"/>
      <c r="B16" s="31"/>
      <c r="C16" s="15"/>
      <c r="D16" s="15"/>
      <c r="E16" s="34"/>
      <c r="F16" s="36"/>
    </row>
    <row r="17" spans="1:6" x14ac:dyDescent="0.2">
      <c r="A17" s="37"/>
      <c r="B17" s="38"/>
      <c r="C17" s="38"/>
      <c r="D17" s="38"/>
      <c r="E17" s="39"/>
      <c r="F17" s="15"/>
    </row>
    <row r="18" spans="1:6" ht="15.75" x14ac:dyDescent="0.2">
      <c r="A18" s="40" t="s">
        <v>13</v>
      </c>
      <c r="B18" s="41"/>
      <c r="C18" s="41"/>
      <c r="D18" s="42"/>
      <c r="E18" s="42"/>
      <c r="F18" s="42"/>
    </row>
    <row r="19" spans="1:6" ht="13.5" thickBot="1" x14ac:dyDescent="0.25">
      <c r="A19" s="43"/>
      <c r="B19" s="43"/>
      <c r="C19" s="43"/>
      <c r="D19" s="44"/>
      <c r="E19" s="44"/>
      <c r="F19" s="44"/>
    </row>
    <row r="20" spans="1:6" ht="38.25" x14ac:dyDescent="0.25">
      <c r="A20" s="45" t="s">
        <v>14</v>
      </c>
      <c r="B20" s="46"/>
      <c r="C20" s="47"/>
      <c r="D20" s="48" t="s">
        <v>15</v>
      </c>
      <c r="E20" s="49" t="s">
        <v>16</v>
      </c>
      <c r="F20" s="50" t="s">
        <v>17</v>
      </c>
    </row>
    <row r="21" spans="1:6" ht="13.5" thickBot="1" x14ac:dyDescent="0.25">
      <c r="A21" s="51"/>
      <c r="B21" s="52"/>
      <c r="C21" s="53"/>
      <c r="D21" s="54"/>
      <c r="E21" s="55" t="s">
        <v>18</v>
      </c>
      <c r="F21" s="56">
        <v>43404</v>
      </c>
    </row>
    <row r="22" spans="1:6" x14ac:dyDescent="0.2">
      <c r="A22" s="57" t="s">
        <v>19</v>
      </c>
      <c r="B22" s="58"/>
      <c r="C22" s="58"/>
      <c r="D22" s="59">
        <v>1</v>
      </c>
      <c r="E22" s="60">
        <f>+E26+E29+E37+E32+E23</f>
        <v>2215861</v>
      </c>
      <c r="F22" s="61">
        <f>+F26+F29+F37+F34+F23</f>
        <v>100</v>
      </c>
    </row>
    <row r="23" spans="1:6" ht="12.75" customHeight="1" x14ac:dyDescent="0.2">
      <c r="A23" s="62" t="s">
        <v>53</v>
      </c>
      <c r="B23" s="124"/>
      <c r="C23" s="124"/>
      <c r="D23" s="64">
        <v>2</v>
      </c>
      <c r="E23" s="65">
        <f>E25</f>
        <v>599400</v>
      </c>
      <c r="F23" s="66">
        <f>E23/E22*100</f>
        <v>27.050433217607061</v>
      </c>
    </row>
    <row r="24" spans="1:6" ht="12.75" customHeight="1" x14ac:dyDescent="0.2">
      <c r="A24" s="62" t="s">
        <v>51</v>
      </c>
      <c r="B24" s="124"/>
      <c r="C24" s="124"/>
      <c r="D24" s="64"/>
      <c r="E24" s="65"/>
      <c r="F24" s="66"/>
    </row>
    <row r="25" spans="1:6" x14ac:dyDescent="0.2">
      <c r="A25" s="67" t="s">
        <v>52</v>
      </c>
      <c r="B25" s="124"/>
      <c r="C25" s="124"/>
      <c r="D25" s="64"/>
      <c r="E25" s="65">
        <v>599400</v>
      </c>
      <c r="F25" s="66">
        <f>E25/E22*100</f>
        <v>27.050433217607061</v>
      </c>
    </row>
    <row r="26" spans="1:6" ht="12" customHeight="1" x14ac:dyDescent="0.2">
      <c r="A26" s="62" t="s">
        <v>20</v>
      </c>
      <c r="B26" s="63"/>
      <c r="C26" s="63"/>
      <c r="D26" s="64">
        <v>3</v>
      </c>
      <c r="E26" s="65">
        <f>E27+E28</f>
        <v>299081</v>
      </c>
      <c r="F26" s="66">
        <f>E26/E22*100</f>
        <v>13.497281643568797</v>
      </c>
    </row>
    <row r="27" spans="1:6" x14ac:dyDescent="0.2">
      <c r="A27" s="67" t="s">
        <v>21</v>
      </c>
      <c r="B27" s="68"/>
      <c r="C27" s="68"/>
      <c r="D27" s="64">
        <v>4</v>
      </c>
      <c r="E27" s="65">
        <v>299081</v>
      </c>
      <c r="F27" s="66">
        <f>E27/E22*100</f>
        <v>13.497281643568797</v>
      </c>
    </row>
    <row r="28" spans="1:6" hidden="1" x14ac:dyDescent="0.2">
      <c r="A28" s="67" t="s">
        <v>22</v>
      </c>
      <c r="B28" s="68"/>
      <c r="C28" s="68"/>
      <c r="D28" s="64">
        <v>5</v>
      </c>
      <c r="E28" s="65">
        <v>0</v>
      </c>
      <c r="F28" s="66">
        <f>E28/E22*100</f>
        <v>0</v>
      </c>
    </row>
    <row r="29" spans="1:6" x14ac:dyDescent="0.2">
      <c r="A29" s="62" t="s">
        <v>23</v>
      </c>
      <c r="B29" s="68"/>
      <c r="C29" s="68"/>
      <c r="D29" s="64">
        <v>9</v>
      </c>
      <c r="E29" s="65">
        <f>E30+E31</f>
        <v>1315816</v>
      </c>
      <c r="F29" s="66">
        <f>E29/E22*100</f>
        <v>59.381703094192282</v>
      </c>
    </row>
    <row r="30" spans="1:6" x14ac:dyDescent="0.2">
      <c r="A30" s="67" t="s">
        <v>24</v>
      </c>
      <c r="B30" s="68"/>
      <c r="C30" s="68"/>
      <c r="D30" s="64">
        <v>10</v>
      </c>
      <c r="E30" s="65">
        <v>946124</v>
      </c>
      <c r="F30" s="66">
        <f>E30/E22*100</f>
        <v>42.69780460055933</v>
      </c>
    </row>
    <row r="31" spans="1:6" x14ac:dyDescent="0.2">
      <c r="A31" s="67" t="s">
        <v>25</v>
      </c>
      <c r="B31" s="68"/>
      <c r="C31" s="68"/>
      <c r="D31" s="64">
        <v>11</v>
      </c>
      <c r="E31" s="65">
        <v>369692</v>
      </c>
      <c r="F31" s="66">
        <f>E31/E22*100</f>
        <v>16.683898493632949</v>
      </c>
    </row>
    <row r="32" spans="1:6" hidden="1" x14ac:dyDescent="0.2">
      <c r="A32" s="62" t="s">
        <v>26</v>
      </c>
      <c r="B32" s="68"/>
      <c r="C32" s="68"/>
      <c r="D32" s="64">
        <v>12</v>
      </c>
      <c r="E32" s="65">
        <f>E33+E34+E35</f>
        <v>0</v>
      </c>
      <c r="F32" s="66">
        <f>E32/E22*100</f>
        <v>0</v>
      </c>
    </row>
    <row r="33" spans="1:7" hidden="1" x14ac:dyDescent="0.2">
      <c r="A33" s="67" t="s">
        <v>27</v>
      </c>
      <c r="B33" s="68"/>
      <c r="C33" s="68"/>
      <c r="D33" s="64">
        <v>13</v>
      </c>
      <c r="E33" s="65">
        <v>0</v>
      </c>
      <c r="F33" s="66">
        <f>E33/E22*100</f>
        <v>0</v>
      </c>
    </row>
    <row r="34" spans="1:7" hidden="1" x14ac:dyDescent="0.2">
      <c r="A34" s="67" t="s">
        <v>28</v>
      </c>
      <c r="B34" s="68"/>
      <c r="C34" s="68"/>
      <c r="D34" s="64">
        <v>14</v>
      </c>
      <c r="E34" s="65">
        <v>0</v>
      </c>
      <c r="F34" s="66">
        <f>E34/E22*100</f>
        <v>0</v>
      </c>
    </row>
    <row r="35" spans="1:7" hidden="1" x14ac:dyDescent="0.2">
      <c r="A35" s="67" t="s">
        <v>29</v>
      </c>
      <c r="B35" s="68"/>
      <c r="C35" s="68"/>
      <c r="D35" s="64">
        <v>15</v>
      </c>
      <c r="E35" s="65">
        <v>0</v>
      </c>
      <c r="F35" s="66">
        <f>E35/E22*100</f>
        <v>0</v>
      </c>
    </row>
    <row r="36" spans="1:7" ht="13.5" hidden="1" thickBot="1" x14ac:dyDescent="0.25">
      <c r="A36" s="69" t="s">
        <v>30</v>
      </c>
      <c r="B36" s="70"/>
      <c r="C36" s="70"/>
      <c r="D36" s="71">
        <v>24</v>
      </c>
      <c r="E36" s="72">
        <v>0</v>
      </c>
      <c r="F36" s="66" t="e">
        <f t="shared" ref="F36" si="0">E36/E35*100</f>
        <v>#DIV/0!</v>
      </c>
    </row>
    <row r="37" spans="1:7" ht="12.75" customHeight="1" thickBot="1" x14ac:dyDescent="0.25">
      <c r="A37" s="73" t="s">
        <v>31</v>
      </c>
      <c r="B37" s="74"/>
      <c r="C37" s="74"/>
      <c r="D37" s="75">
        <v>24</v>
      </c>
      <c r="E37" s="76">
        <v>1564</v>
      </c>
      <c r="F37" s="77">
        <f>E37/E22*100</f>
        <v>7.0582044631860935E-2</v>
      </c>
    </row>
    <row r="38" spans="1:7" x14ac:dyDescent="0.2">
      <c r="A38" s="78"/>
      <c r="B38" s="79"/>
      <c r="C38" s="79"/>
      <c r="D38" s="80"/>
      <c r="E38" s="81"/>
      <c r="F38" s="82"/>
    </row>
    <row r="39" spans="1:7" x14ac:dyDescent="0.2">
      <c r="A39" s="78"/>
      <c r="B39" s="79"/>
      <c r="C39" s="79"/>
      <c r="D39" s="80"/>
      <c r="E39" s="81"/>
      <c r="F39" s="82"/>
    </row>
    <row r="40" spans="1:7" ht="15.75" x14ac:dyDescent="0.2">
      <c r="A40" s="83" t="s">
        <v>32</v>
      </c>
      <c r="B40" s="84"/>
      <c r="C40" s="84"/>
      <c r="D40" s="84"/>
      <c r="E40" s="84"/>
      <c r="F40" s="84"/>
    </row>
    <row r="41" spans="1:7" ht="13.5" thickBot="1" x14ac:dyDescent="0.25">
      <c r="B41" s="85"/>
      <c r="C41" s="85"/>
      <c r="D41" s="86"/>
      <c r="E41" s="87"/>
      <c r="F41" s="88"/>
    </row>
    <row r="42" spans="1:7" ht="20.25" customHeight="1" x14ac:dyDescent="0.2">
      <c r="A42" s="143" t="s">
        <v>33</v>
      </c>
      <c r="B42" s="146" t="s">
        <v>15</v>
      </c>
      <c r="C42" s="148" t="s">
        <v>34</v>
      </c>
      <c r="D42" s="149"/>
      <c r="E42" s="148" t="s">
        <v>35</v>
      </c>
      <c r="F42" s="149"/>
      <c r="G42" s="89"/>
    </row>
    <row r="43" spans="1:7" ht="20.25" customHeight="1" x14ac:dyDescent="0.2">
      <c r="A43" s="144"/>
      <c r="B43" s="147"/>
      <c r="C43" s="90" t="s">
        <v>36</v>
      </c>
      <c r="D43" s="91" t="s">
        <v>37</v>
      </c>
      <c r="E43" s="90" t="s">
        <v>36</v>
      </c>
      <c r="F43" s="91" t="s">
        <v>37</v>
      </c>
    </row>
    <row r="44" spans="1:7" ht="15" customHeight="1" thickBot="1" x14ac:dyDescent="0.25">
      <c r="A44" s="145"/>
      <c r="B44" s="136"/>
      <c r="C44" s="150" t="s">
        <v>55</v>
      </c>
      <c r="D44" s="151"/>
      <c r="E44" s="152">
        <f>F21</f>
        <v>43404</v>
      </c>
      <c r="F44" s="153"/>
    </row>
    <row r="45" spans="1:7" ht="12.75" customHeight="1" thickBot="1" x14ac:dyDescent="0.25">
      <c r="A45" s="92" t="s">
        <v>4</v>
      </c>
      <c r="B45" s="93">
        <v>1</v>
      </c>
      <c r="C45" s="94">
        <v>257542009</v>
      </c>
      <c r="D45" s="95">
        <v>34601226</v>
      </c>
      <c r="E45" s="94">
        <v>256676063</v>
      </c>
      <c r="F45" s="96">
        <v>34483509</v>
      </c>
    </row>
    <row r="46" spans="1:7" x14ac:dyDescent="0.2">
      <c r="A46" s="78"/>
      <c r="B46" s="85"/>
      <c r="C46" s="97"/>
      <c r="D46" s="97"/>
      <c r="E46" s="97"/>
      <c r="F46" s="97"/>
    </row>
    <row r="47" spans="1:7" x14ac:dyDescent="0.2">
      <c r="A47" s="78"/>
      <c r="B47" s="85"/>
      <c r="C47" s="85"/>
      <c r="D47" s="86"/>
      <c r="E47" s="87"/>
      <c r="F47" s="88"/>
    </row>
    <row r="48" spans="1:7" ht="15.75" x14ac:dyDescent="0.2">
      <c r="A48" s="83" t="s">
        <v>38</v>
      </c>
      <c r="B48" s="85"/>
      <c r="C48" s="85"/>
      <c r="D48" s="86"/>
      <c r="E48" s="87"/>
      <c r="F48" s="88"/>
    </row>
    <row r="49" spans="1:6" x14ac:dyDescent="0.2">
      <c r="A49" s="78"/>
      <c r="B49" s="85"/>
      <c r="C49" s="98"/>
      <c r="D49" s="98"/>
    </row>
    <row r="50" spans="1:6" ht="3" customHeight="1" thickBot="1" x14ac:dyDescent="0.25"/>
    <row r="51" spans="1:6" ht="24" customHeight="1" x14ac:dyDescent="0.2">
      <c r="A51" s="133" t="s">
        <v>33</v>
      </c>
      <c r="B51" s="135" t="s">
        <v>15</v>
      </c>
      <c r="C51" s="137" t="s">
        <v>39</v>
      </c>
      <c r="D51" s="138"/>
      <c r="E51" s="99"/>
      <c r="F51" s="99"/>
    </row>
    <row r="52" spans="1:6" ht="12.75" customHeight="1" thickBot="1" x14ac:dyDescent="0.25">
      <c r="A52" s="134"/>
      <c r="B52" s="136"/>
      <c r="C52" s="100" t="s">
        <v>40</v>
      </c>
      <c r="D52" s="101">
        <v>43404</v>
      </c>
      <c r="E52" s="34"/>
      <c r="F52" s="102"/>
    </row>
    <row r="53" spans="1:6" ht="13.5" thickBot="1" x14ac:dyDescent="0.25">
      <c r="A53" s="92" t="s">
        <v>4</v>
      </c>
      <c r="B53" s="103">
        <v>1</v>
      </c>
      <c r="C53" s="139">
        <v>2210244036</v>
      </c>
      <c r="D53" s="140"/>
      <c r="E53" s="104"/>
      <c r="F53" s="102"/>
    </row>
    <row r="54" spans="1:6" x14ac:dyDescent="0.2">
      <c r="A54" s="78"/>
      <c r="B54" s="86"/>
      <c r="C54" s="105"/>
      <c r="D54" s="105"/>
      <c r="E54" s="104"/>
      <c r="F54" s="102"/>
    </row>
    <row r="55" spans="1:6" x14ac:dyDescent="0.2">
      <c r="C55" s="34"/>
      <c r="D55" s="34"/>
      <c r="E55" s="104"/>
      <c r="F55" s="104"/>
    </row>
    <row r="56" spans="1:6" ht="51" x14ac:dyDescent="0.25">
      <c r="A56" s="106" t="s">
        <v>41</v>
      </c>
      <c r="B56" s="107"/>
      <c r="C56" s="107"/>
      <c r="D56" s="108"/>
      <c r="E56" s="108"/>
      <c r="F56" s="109"/>
    </row>
  </sheetData>
  <mergeCells count="12">
    <mergeCell ref="A51:A52"/>
    <mergeCell ref="B51:B52"/>
    <mergeCell ref="C51:D51"/>
    <mergeCell ref="C53:D53"/>
    <mergeCell ref="E13:F13"/>
    <mergeCell ref="A15:B15"/>
    <mergeCell ref="A42:A44"/>
    <mergeCell ref="B42:B44"/>
    <mergeCell ref="C42:D42"/>
    <mergeCell ref="E42:F42"/>
    <mergeCell ref="C44:D44"/>
    <mergeCell ref="E44:F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workbookViewId="0">
      <selection activeCell="H20" sqref="H20"/>
    </sheetView>
  </sheetViews>
  <sheetFormatPr defaultRowHeight="12.75" x14ac:dyDescent="0.2"/>
  <cols>
    <col min="1" max="2" width="18.28515625" style="2" customWidth="1"/>
    <col min="3" max="3" width="12.42578125" style="2" bestFit="1" customWidth="1"/>
    <col min="4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">
      <c r="A12" s="29"/>
      <c r="B12" s="29"/>
      <c r="C12" s="15"/>
      <c r="D12" s="15"/>
      <c r="E12" s="23"/>
      <c r="F12" s="24"/>
    </row>
    <row r="13" spans="1:6" ht="12.75" customHeight="1" x14ac:dyDescent="0.2">
      <c r="A13" s="8" t="s">
        <v>11</v>
      </c>
      <c r="B13" s="28" t="s">
        <v>12</v>
      </c>
      <c r="C13" s="130"/>
      <c r="D13" s="15"/>
      <c r="E13" s="141"/>
      <c r="F13" s="141"/>
    </row>
    <row r="14" spans="1:6" ht="10.5" customHeight="1" x14ac:dyDescent="0.2">
      <c r="A14" s="12"/>
      <c r="B14" s="13"/>
      <c r="C14" s="31"/>
      <c r="D14" s="15"/>
      <c r="E14" s="129"/>
      <c r="F14" s="129"/>
    </row>
    <row r="15" spans="1:6" ht="12.75" customHeight="1" x14ac:dyDescent="0.2">
      <c r="A15" s="142"/>
      <c r="B15" s="142"/>
      <c r="C15" s="33"/>
      <c r="D15" s="15"/>
      <c r="E15" s="34"/>
      <c r="F15" s="34"/>
    </row>
    <row r="16" spans="1:6" x14ac:dyDescent="0.2">
      <c r="A16" s="35"/>
      <c r="B16" s="31"/>
      <c r="C16" s="15"/>
      <c r="D16" s="15"/>
      <c r="E16" s="34"/>
      <c r="F16" s="36"/>
    </row>
    <row r="17" spans="1:6" x14ac:dyDescent="0.2">
      <c r="A17" s="37"/>
      <c r="B17" s="38"/>
      <c r="C17" s="38"/>
      <c r="D17" s="38"/>
      <c r="E17" s="39"/>
      <c r="F17" s="15"/>
    </row>
    <row r="18" spans="1:6" ht="15.75" x14ac:dyDescent="0.2">
      <c r="A18" s="40" t="s">
        <v>13</v>
      </c>
      <c r="B18" s="41"/>
      <c r="C18" s="41"/>
      <c r="D18" s="42"/>
      <c r="E18" s="42"/>
      <c r="F18" s="42"/>
    </row>
    <row r="19" spans="1:6" ht="13.5" thickBot="1" x14ac:dyDescent="0.25">
      <c r="A19" s="43"/>
      <c r="B19" s="43"/>
      <c r="C19" s="43"/>
      <c r="D19" s="44"/>
      <c r="E19" s="44"/>
      <c r="F19" s="44"/>
    </row>
    <row r="20" spans="1:6" ht="38.25" x14ac:dyDescent="0.25">
      <c r="A20" s="45" t="s">
        <v>14</v>
      </c>
      <c r="B20" s="46"/>
      <c r="C20" s="47"/>
      <c r="D20" s="48" t="s">
        <v>15</v>
      </c>
      <c r="E20" s="49" t="s">
        <v>16</v>
      </c>
      <c r="F20" s="50" t="s">
        <v>17</v>
      </c>
    </row>
    <row r="21" spans="1:6" ht="13.5" thickBot="1" x14ac:dyDescent="0.25">
      <c r="A21" s="51"/>
      <c r="B21" s="52"/>
      <c r="C21" s="53"/>
      <c r="D21" s="54"/>
      <c r="E21" s="55" t="s">
        <v>18</v>
      </c>
      <c r="F21" s="56">
        <v>43434</v>
      </c>
    </row>
    <row r="22" spans="1:6" x14ac:dyDescent="0.2">
      <c r="A22" s="57" t="s">
        <v>19</v>
      </c>
      <c r="B22" s="58"/>
      <c r="C22" s="58"/>
      <c r="D22" s="59">
        <v>1</v>
      </c>
      <c r="E22" s="60">
        <f>+E26+E29+E37+E32+E23</f>
        <v>2435704</v>
      </c>
      <c r="F22" s="61">
        <f>+F26+F29+F37+F34+F23</f>
        <v>100.00000000000001</v>
      </c>
    </row>
    <row r="23" spans="1:6" ht="12.75" customHeight="1" x14ac:dyDescent="0.2">
      <c r="A23" s="62" t="s">
        <v>53</v>
      </c>
      <c r="B23" s="124"/>
      <c r="C23" s="124"/>
      <c r="D23" s="64">
        <v>2</v>
      </c>
      <c r="E23" s="65">
        <f>E25</f>
        <v>299886</v>
      </c>
      <c r="F23" s="66">
        <f>E23/E22*100</f>
        <v>12.312087183007458</v>
      </c>
    </row>
    <row r="24" spans="1:6" ht="12.75" customHeight="1" x14ac:dyDescent="0.2">
      <c r="A24" s="62" t="s">
        <v>51</v>
      </c>
      <c r="B24" s="124"/>
      <c r="C24" s="124"/>
      <c r="D24" s="64"/>
      <c r="E24" s="65"/>
      <c r="F24" s="66"/>
    </row>
    <row r="25" spans="1:6" x14ac:dyDescent="0.2">
      <c r="A25" s="67" t="s">
        <v>52</v>
      </c>
      <c r="B25" s="124"/>
      <c r="C25" s="124"/>
      <c r="D25" s="64"/>
      <c r="E25" s="65">
        <v>299886</v>
      </c>
      <c r="F25" s="66">
        <f>E25/E22*100</f>
        <v>12.312087183007458</v>
      </c>
    </row>
    <row r="26" spans="1:6" ht="12" customHeight="1" x14ac:dyDescent="0.2">
      <c r="A26" s="62" t="s">
        <v>20</v>
      </c>
      <c r="B26" s="63"/>
      <c r="C26" s="63"/>
      <c r="D26" s="64">
        <v>3</v>
      </c>
      <c r="E26" s="65">
        <f>E27+E28</f>
        <v>183832</v>
      </c>
      <c r="F26" s="66">
        <f>E26/E22*100</f>
        <v>7.5473867103720327</v>
      </c>
    </row>
    <row r="27" spans="1:6" ht="13.5" customHeight="1" x14ac:dyDescent="0.2">
      <c r="A27" s="67" t="s">
        <v>21</v>
      </c>
      <c r="B27" s="68"/>
      <c r="C27" s="68"/>
      <c r="D27" s="64">
        <v>4</v>
      </c>
      <c r="E27" s="65">
        <v>43801</v>
      </c>
      <c r="F27" s="66">
        <f>E27/E22*100</f>
        <v>1.7982891188748715</v>
      </c>
    </row>
    <row r="28" spans="1:6" x14ac:dyDescent="0.2">
      <c r="A28" s="67" t="s">
        <v>22</v>
      </c>
      <c r="B28" s="68"/>
      <c r="C28" s="68"/>
      <c r="D28" s="64">
        <v>5</v>
      </c>
      <c r="E28" s="65">
        <v>140031</v>
      </c>
      <c r="F28" s="66">
        <f>E28/E22*100</f>
        <v>5.7490975914971605</v>
      </c>
    </row>
    <row r="29" spans="1:6" x14ac:dyDescent="0.2">
      <c r="A29" s="62" t="s">
        <v>23</v>
      </c>
      <c r="B29" s="68"/>
      <c r="C29" s="68"/>
      <c r="D29" s="64">
        <v>9</v>
      </c>
      <c r="E29" s="65">
        <f>E30+E31</f>
        <v>1949342</v>
      </c>
      <c r="F29" s="66">
        <f>E29/E22*100</f>
        <v>80.031974328571948</v>
      </c>
    </row>
    <row r="30" spans="1:6" x14ac:dyDescent="0.2">
      <c r="A30" s="67" t="s">
        <v>24</v>
      </c>
      <c r="B30" s="68"/>
      <c r="C30" s="68"/>
      <c r="D30" s="64">
        <v>10</v>
      </c>
      <c r="E30" s="65">
        <v>1258492</v>
      </c>
      <c r="F30" s="66">
        <f>E30/E22*100</f>
        <v>51.668511444740417</v>
      </c>
    </row>
    <row r="31" spans="1:6" x14ac:dyDescent="0.2">
      <c r="A31" s="67" t="s">
        <v>25</v>
      </c>
      <c r="B31" s="68"/>
      <c r="C31" s="68"/>
      <c r="D31" s="64">
        <v>11</v>
      </c>
      <c r="E31" s="65">
        <v>690850</v>
      </c>
      <c r="F31" s="66">
        <f>E31/E22*100</f>
        <v>28.363462883831531</v>
      </c>
    </row>
    <row r="32" spans="1:6" hidden="1" x14ac:dyDescent="0.2">
      <c r="A32" s="62" t="s">
        <v>26</v>
      </c>
      <c r="B32" s="68"/>
      <c r="C32" s="68"/>
      <c r="D32" s="64">
        <v>12</v>
      </c>
      <c r="E32" s="65">
        <f>E33+E34+E35</f>
        <v>0</v>
      </c>
      <c r="F32" s="66">
        <f>E32/E22*100</f>
        <v>0</v>
      </c>
    </row>
    <row r="33" spans="1:7" hidden="1" x14ac:dyDescent="0.2">
      <c r="A33" s="67" t="s">
        <v>27</v>
      </c>
      <c r="B33" s="68"/>
      <c r="C33" s="68"/>
      <c r="D33" s="64">
        <v>13</v>
      </c>
      <c r="E33" s="65">
        <v>0</v>
      </c>
      <c r="F33" s="66">
        <f>E33/E22*100</f>
        <v>0</v>
      </c>
    </row>
    <row r="34" spans="1:7" hidden="1" x14ac:dyDescent="0.2">
      <c r="A34" s="67" t="s">
        <v>28</v>
      </c>
      <c r="B34" s="68"/>
      <c r="C34" s="68"/>
      <c r="D34" s="64">
        <v>14</v>
      </c>
      <c r="E34" s="65">
        <v>0</v>
      </c>
      <c r="F34" s="66">
        <f>E34/E22*100</f>
        <v>0</v>
      </c>
    </row>
    <row r="35" spans="1:7" hidden="1" x14ac:dyDescent="0.2">
      <c r="A35" s="67" t="s">
        <v>29</v>
      </c>
      <c r="B35" s="68"/>
      <c r="C35" s="68"/>
      <c r="D35" s="64">
        <v>15</v>
      </c>
      <c r="E35" s="65">
        <v>0</v>
      </c>
      <c r="F35" s="66">
        <f>E35/E22*100</f>
        <v>0</v>
      </c>
    </row>
    <row r="36" spans="1:7" ht="13.5" hidden="1" thickBot="1" x14ac:dyDescent="0.25">
      <c r="A36" s="69" t="s">
        <v>30</v>
      </c>
      <c r="B36" s="70"/>
      <c r="C36" s="70"/>
      <c r="D36" s="71">
        <v>24</v>
      </c>
      <c r="E36" s="72">
        <v>0</v>
      </c>
      <c r="F36" s="66" t="e">
        <f t="shared" ref="F36" si="0">E36/E35*100</f>
        <v>#DIV/0!</v>
      </c>
    </row>
    <row r="37" spans="1:7" ht="12.75" customHeight="1" thickBot="1" x14ac:dyDescent="0.25">
      <c r="A37" s="73" t="s">
        <v>31</v>
      </c>
      <c r="B37" s="74"/>
      <c r="C37" s="74"/>
      <c r="D37" s="75">
        <v>24</v>
      </c>
      <c r="E37" s="76">
        <v>2644</v>
      </c>
      <c r="F37" s="77">
        <f>E37/E22*100</f>
        <v>0.10855177804856418</v>
      </c>
    </row>
    <row r="38" spans="1:7" x14ac:dyDescent="0.2">
      <c r="A38" s="78"/>
      <c r="B38" s="79"/>
      <c r="C38" s="79"/>
      <c r="D38" s="80"/>
      <c r="E38" s="81"/>
      <c r="F38" s="82"/>
    </row>
    <row r="39" spans="1:7" x14ac:dyDescent="0.2">
      <c r="A39" s="78"/>
      <c r="B39" s="79"/>
      <c r="C39" s="79"/>
      <c r="D39" s="80"/>
      <c r="E39" s="81"/>
      <c r="F39" s="82"/>
    </row>
    <row r="40" spans="1:7" ht="15.75" x14ac:dyDescent="0.2">
      <c r="A40" s="83" t="s">
        <v>32</v>
      </c>
      <c r="B40" s="84"/>
      <c r="C40" s="84"/>
      <c r="D40" s="84"/>
      <c r="E40" s="84"/>
      <c r="F40" s="84"/>
    </row>
    <row r="41" spans="1:7" ht="13.5" thickBot="1" x14ac:dyDescent="0.25">
      <c r="B41" s="85"/>
      <c r="C41" s="85"/>
      <c r="D41" s="86"/>
      <c r="E41" s="87"/>
      <c r="F41" s="88"/>
    </row>
    <row r="42" spans="1:7" ht="20.25" customHeight="1" x14ac:dyDescent="0.2">
      <c r="A42" s="143" t="s">
        <v>33</v>
      </c>
      <c r="B42" s="146" t="s">
        <v>15</v>
      </c>
      <c r="C42" s="148" t="s">
        <v>34</v>
      </c>
      <c r="D42" s="149"/>
      <c r="E42" s="148" t="s">
        <v>35</v>
      </c>
      <c r="F42" s="149"/>
      <c r="G42" s="89"/>
    </row>
    <row r="43" spans="1:7" ht="20.25" customHeight="1" x14ac:dyDescent="0.2">
      <c r="A43" s="144"/>
      <c r="B43" s="147"/>
      <c r="C43" s="90" t="s">
        <v>36</v>
      </c>
      <c r="D43" s="91" t="s">
        <v>37</v>
      </c>
      <c r="E43" s="90" t="s">
        <v>36</v>
      </c>
      <c r="F43" s="91" t="s">
        <v>37</v>
      </c>
    </row>
    <row r="44" spans="1:7" ht="15" customHeight="1" thickBot="1" x14ac:dyDescent="0.25">
      <c r="A44" s="145"/>
      <c r="B44" s="136"/>
      <c r="C44" s="150" t="s">
        <v>56</v>
      </c>
      <c r="D44" s="151"/>
      <c r="E44" s="152">
        <f>F21</f>
        <v>43434</v>
      </c>
      <c r="F44" s="153"/>
    </row>
    <row r="45" spans="1:7" ht="12.75" customHeight="1" thickBot="1" x14ac:dyDescent="0.25">
      <c r="A45" s="92" t="s">
        <v>4</v>
      </c>
      <c r="B45" s="93">
        <v>1</v>
      </c>
      <c r="C45" s="94">
        <v>284239844</v>
      </c>
      <c r="D45" s="95">
        <v>64424575</v>
      </c>
      <c r="E45" s="94">
        <v>283538884</v>
      </c>
      <c r="F45" s="96">
        <v>64265931</v>
      </c>
    </row>
    <row r="46" spans="1:7" x14ac:dyDescent="0.2">
      <c r="A46" s="78"/>
      <c r="B46" s="85"/>
      <c r="C46" s="97"/>
      <c r="D46" s="97"/>
      <c r="E46" s="97"/>
      <c r="F46" s="97"/>
    </row>
    <row r="47" spans="1:7" x14ac:dyDescent="0.2">
      <c r="A47" s="78"/>
      <c r="B47" s="85"/>
      <c r="C47" s="85"/>
      <c r="D47" s="86"/>
      <c r="E47" s="87"/>
      <c r="F47" s="88"/>
    </row>
    <row r="48" spans="1:7" ht="15.75" x14ac:dyDescent="0.2">
      <c r="A48" s="83" t="s">
        <v>38</v>
      </c>
      <c r="B48" s="85"/>
      <c r="C48" s="85"/>
      <c r="D48" s="86"/>
      <c r="E48" s="87"/>
      <c r="F48" s="88"/>
    </row>
    <row r="49" spans="1:6" x14ac:dyDescent="0.2">
      <c r="A49" s="78"/>
      <c r="B49" s="85"/>
      <c r="C49" s="98"/>
      <c r="D49" s="98"/>
    </row>
    <row r="50" spans="1:6" ht="3" customHeight="1" thickBot="1" x14ac:dyDescent="0.25"/>
    <row r="51" spans="1:6" ht="24" customHeight="1" x14ac:dyDescent="0.2">
      <c r="A51" s="133" t="s">
        <v>33</v>
      </c>
      <c r="B51" s="135" t="s">
        <v>15</v>
      </c>
      <c r="C51" s="137" t="s">
        <v>39</v>
      </c>
      <c r="D51" s="138"/>
      <c r="E51" s="99"/>
      <c r="F51" s="99"/>
    </row>
    <row r="52" spans="1:6" ht="12.75" customHeight="1" thickBot="1" x14ac:dyDescent="0.25">
      <c r="A52" s="134"/>
      <c r="B52" s="136"/>
      <c r="C52" s="100" t="s">
        <v>40</v>
      </c>
      <c r="D52" s="101">
        <v>43434</v>
      </c>
      <c r="E52" s="34"/>
      <c r="F52" s="102"/>
    </row>
    <row r="53" spans="1:6" ht="13.5" thickBot="1" x14ac:dyDescent="0.25">
      <c r="A53" s="92" t="s">
        <v>4</v>
      </c>
      <c r="B53" s="103">
        <v>1</v>
      </c>
      <c r="C53" s="139">
        <v>2430150684</v>
      </c>
      <c r="D53" s="140"/>
      <c r="E53" s="104"/>
      <c r="F53" s="102"/>
    </row>
    <row r="54" spans="1:6" x14ac:dyDescent="0.2">
      <c r="A54" s="78"/>
      <c r="B54" s="86"/>
      <c r="C54" s="105"/>
      <c r="D54" s="105"/>
      <c r="E54" s="104"/>
      <c r="F54" s="102"/>
    </row>
    <row r="55" spans="1:6" x14ac:dyDescent="0.2">
      <c r="C55" s="34"/>
      <c r="D55" s="34"/>
      <c r="E55" s="104"/>
      <c r="F55" s="104"/>
    </row>
    <row r="56" spans="1:6" ht="51" x14ac:dyDescent="0.25">
      <c r="A56" s="106" t="s">
        <v>41</v>
      </c>
      <c r="B56" s="107"/>
      <c r="C56" s="107"/>
      <c r="D56" s="108"/>
      <c r="E56" s="108"/>
      <c r="F56" s="109"/>
    </row>
  </sheetData>
  <mergeCells count="12">
    <mergeCell ref="A51:A52"/>
    <mergeCell ref="B51:B52"/>
    <mergeCell ref="C51:D51"/>
    <mergeCell ref="C53:D53"/>
    <mergeCell ref="E13:F13"/>
    <mergeCell ref="A15:B15"/>
    <mergeCell ref="A42:A44"/>
    <mergeCell ref="B42:B44"/>
    <mergeCell ref="C42:D42"/>
    <mergeCell ref="E42:F42"/>
    <mergeCell ref="C44:D44"/>
    <mergeCell ref="E44:F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tabSelected="1" workbookViewId="0">
      <selection activeCell="H15" sqref="H15"/>
    </sheetView>
  </sheetViews>
  <sheetFormatPr defaultRowHeight="12.75" x14ac:dyDescent="0.2"/>
  <cols>
    <col min="1" max="2" width="18.28515625" style="2" customWidth="1"/>
    <col min="3" max="3" width="14.42578125" style="2" customWidth="1"/>
    <col min="4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">
      <c r="A12" s="29"/>
      <c r="B12" s="29"/>
      <c r="C12" s="15"/>
      <c r="D12" s="15"/>
      <c r="E12" s="23"/>
      <c r="F12" s="24"/>
    </row>
    <row r="13" spans="1:6" ht="12.75" customHeight="1" x14ac:dyDescent="0.2">
      <c r="A13" s="8" t="s">
        <v>11</v>
      </c>
      <c r="B13" s="28" t="s">
        <v>12</v>
      </c>
      <c r="C13" s="132"/>
      <c r="D13" s="15"/>
      <c r="E13" s="141"/>
      <c r="F13" s="141"/>
    </row>
    <row r="14" spans="1:6" ht="10.5" customHeight="1" x14ac:dyDescent="0.2">
      <c r="A14" s="12"/>
      <c r="B14" s="13"/>
      <c r="C14" s="31"/>
      <c r="D14" s="15"/>
      <c r="E14" s="131"/>
      <c r="F14" s="131"/>
    </row>
    <row r="15" spans="1:6" ht="12.75" customHeight="1" x14ac:dyDescent="0.2">
      <c r="A15" s="142"/>
      <c r="B15" s="142"/>
      <c r="C15" s="33"/>
      <c r="D15" s="15"/>
      <c r="E15" s="34"/>
      <c r="F15" s="34"/>
    </row>
    <row r="16" spans="1:6" x14ac:dyDescent="0.2">
      <c r="A16" s="35"/>
      <c r="B16" s="31"/>
      <c r="C16" s="15"/>
      <c r="D16" s="15"/>
      <c r="E16" s="34"/>
      <c r="F16" s="36"/>
    </row>
    <row r="17" spans="1:6" x14ac:dyDescent="0.2">
      <c r="A17" s="37"/>
      <c r="B17" s="38"/>
      <c r="C17" s="38"/>
      <c r="D17" s="38"/>
      <c r="E17" s="39"/>
      <c r="F17" s="15"/>
    </row>
    <row r="18" spans="1:6" ht="15.75" x14ac:dyDescent="0.2">
      <c r="A18" s="40" t="s">
        <v>13</v>
      </c>
      <c r="B18" s="41"/>
      <c r="C18" s="41"/>
      <c r="D18" s="42"/>
      <c r="E18" s="42"/>
      <c r="F18" s="42"/>
    </row>
    <row r="19" spans="1:6" ht="13.5" thickBot="1" x14ac:dyDescent="0.25">
      <c r="A19" s="43"/>
      <c r="B19" s="43"/>
      <c r="C19" s="43"/>
      <c r="D19" s="44"/>
      <c r="E19" s="44"/>
      <c r="F19" s="44"/>
    </row>
    <row r="20" spans="1:6" ht="38.25" x14ac:dyDescent="0.25">
      <c r="A20" s="45" t="s">
        <v>14</v>
      </c>
      <c r="B20" s="46"/>
      <c r="C20" s="47"/>
      <c r="D20" s="48" t="s">
        <v>15</v>
      </c>
      <c r="E20" s="49" t="s">
        <v>16</v>
      </c>
      <c r="F20" s="50" t="s">
        <v>17</v>
      </c>
    </row>
    <row r="21" spans="1:6" ht="13.5" thickBot="1" x14ac:dyDescent="0.25">
      <c r="A21" s="51"/>
      <c r="B21" s="52"/>
      <c r="C21" s="53"/>
      <c r="D21" s="54"/>
      <c r="E21" s="55" t="s">
        <v>18</v>
      </c>
      <c r="F21" s="56">
        <v>43465</v>
      </c>
    </row>
    <row r="22" spans="1:6" x14ac:dyDescent="0.2">
      <c r="A22" s="57" t="s">
        <v>19</v>
      </c>
      <c r="B22" s="58"/>
      <c r="C22" s="58"/>
      <c r="D22" s="59">
        <v>1</v>
      </c>
      <c r="E22" s="60">
        <f>+E26+E29+E37+E32+E23</f>
        <v>2634292</v>
      </c>
      <c r="F22" s="61">
        <f>+F26+F29+F37+F34+F23</f>
        <v>100</v>
      </c>
    </row>
    <row r="23" spans="1:6" ht="12.75" hidden="1" customHeight="1" x14ac:dyDescent="0.2">
      <c r="A23" s="62" t="s">
        <v>53</v>
      </c>
      <c r="B23" s="124"/>
      <c r="C23" s="124"/>
      <c r="D23" s="64">
        <v>2</v>
      </c>
      <c r="E23" s="65">
        <f>E25</f>
        <v>0</v>
      </c>
      <c r="F23" s="66">
        <f>E23/E22*100</f>
        <v>0</v>
      </c>
    </row>
    <row r="24" spans="1:6" ht="12.75" hidden="1" customHeight="1" x14ac:dyDescent="0.2">
      <c r="A24" s="62" t="s">
        <v>51</v>
      </c>
      <c r="B24" s="124"/>
      <c r="C24" s="124"/>
      <c r="D24" s="64"/>
      <c r="E24" s="65"/>
      <c r="F24" s="66"/>
    </row>
    <row r="25" spans="1:6" hidden="1" x14ac:dyDescent="0.2">
      <c r="A25" s="67" t="s">
        <v>52</v>
      </c>
      <c r="B25" s="124"/>
      <c r="C25" s="124"/>
      <c r="D25" s="64"/>
      <c r="E25" s="65">
        <v>0</v>
      </c>
      <c r="F25" s="66">
        <f>E25/E22*100</f>
        <v>0</v>
      </c>
    </row>
    <row r="26" spans="1:6" ht="12" customHeight="1" x14ac:dyDescent="0.2">
      <c r="A26" s="62" t="s">
        <v>20</v>
      </c>
      <c r="B26" s="63"/>
      <c r="C26" s="63"/>
      <c r="D26" s="64">
        <v>3</v>
      </c>
      <c r="E26" s="65">
        <f>E27+E28</f>
        <v>332832</v>
      </c>
      <c r="F26" s="66">
        <f>E26/E22*100</f>
        <v>12.634590242843238</v>
      </c>
    </row>
    <row r="27" spans="1:6" ht="13.5" customHeight="1" x14ac:dyDescent="0.2">
      <c r="A27" s="67" t="s">
        <v>21</v>
      </c>
      <c r="B27" s="68"/>
      <c r="C27" s="68"/>
      <c r="D27" s="64">
        <v>4</v>
      </c>
      <c r="E27" s="65">
        <v>332832</v>
      </c>
      <c r="F27" s="66">
        <f>E27/E22*100</f>
        <v>12.634590242843238</v>
      </c>
    </row>
    <row r="28" spans="1:6" hidden="1" x14ac:dyDescent="0.2">
      <c r="A28" s="67" t="s">
        <v>22</v>
      </c>
      <c r="B28" s="68"/>
      <c r="C28" s="68"/>
      <c r="D28" s="64">
        <v>5</v>
      </c>
      <c r="E28" s="65">
        <v>0</v>
      </c>
      <c r="F28" s="66">
        <f>E28/E22*100</f>
        <v>0</v>
      </c>
    </row>
    <row r="29" spans="1:6" x14ac:dyDescent="0.2">
      <c r="A29" s="62" t="s">
        <v>23</v>
      </c>
      <c r="B29" s="68"/>
      <c r="C29" s="68"/>
      <c r="D29" s="64">
        <v>9</v>
      </c>
      <c r="E29" s="65">
        <f>E30+E31</f>
        <v>2294018</v>
      </c>
      <c r="F29" s="66">
        <f>E29/E22*100</f>
        <v>87.082905008252681</v>
      </c>
    </row>
    <row r="30" spans="1:6" x14ac:dyDescent="0.2">
      <c r="A30" s="67" t="s">
        <v>24</v>
      </c>
      <c r="B30" s="68"/>
      <c r="C30" s="68"/>
      <c r="D30" s="64">
        <v>10</v>
      </c>
      <c r="E30" s="65">
        <v>1605746</v>
      </c>
      <c r="F30" s="66">
        <f>E30/E22*100</f>
        <v>60.955505312243282</v>
      </c>
    </row>
    <row r="31" spans="1:6" x14ac:dyDescent="0.2">
      <c r="A31" s="67" t="s">
        <v>25</v>
      </c>
      <c r="B31" s="68"/>
      <c r="C31" s="68"/>
      <c r="D31" s="64">
        <v>11</v>
      </c>
      <c r="E31" s="65">
        <v>688272</v>
      </c>
      <c r="F31" s="66">
        <f>E31/E22*100</f>
        <v>26.127399696009402</v>
      </c>
    </row>
    <row r="32" spans="1:6" hidden="1" x14ac:dyDescent="0.2">
      <c r="A32" s="62" t="s">
        <v>26</v>
      </c>
      <c r="B32" s="68"/>
      <c r="C32" s="68"/>
      <c r="D32" s="64">
        <v>12</v>
      </c>
      <c r="E32" s="65">
        <f>E33+E34+E35</f>
        <v>0</v>
      </c>
      <c r="F32" s="66">
        <f>E32/E22*100</f>
        <v>0</v>
      </c>
    </row>
    <row r="33" spans="1:7" hidden="1" x14ac:dyDescent="0.2">
      <c r="A33" s="67" t="s">
        <v>27</v>
      </c>
      <c r="B33" s="68"/>
      <c r="C33" s="68"/>
      <c r="D33" s="64">
        <v>13</v>
      </c>
      <c r="E33" s="65">
        <v>0</v>
      </c>
      <c r="F33" s="66">
        <f>E33/E22*100</f>
        <v>0</v>
      </c>
    </row>
    <row r="34" spans="1:7" hidden="1" x14ac:dyDescent="0.2">
      <c r="A34" s="67" t="s">
        <v>28</v>
      </c>
      <c r="B34" s="68"/>
      <c r="C34" s="68"/>
      <c r="D34" s="64">
        <v>14</v>
      </c>
      <c r="E34" s="65">
        <v>0</v>
      </c>
      <c r="F34" s="66">
        <f>E34/E22*100</f>
        <v>0</v>
      </c>
    </row>
    <row r="35" spans="1:7" hidden="1" x14ac:dyDescent="0.2">
      <c r="A35" s="67" t="s">
        <v>29</v>
      </c>
      <c r="B35" s="68"/>
      <c r="C35" s="68"/>
      <c r="D35" s="64">
        <v>15</v>
      </c>
      <c r="E35" s="65">
        <v>0</v>
      </c>
      <c r="F35" s="66">
        <f>E35/E22*100</f>
        <v>0</v>
      </c>
    </row>
    <row r="36" spans="1:7" ht="13.5" hidden="1" thickBot="1" x14ac:dyDescent="0.25">
      <c r="A36" s="69" t="s">
        <v>30</v>
      </c>
      <c r="B36" s="70"/>
      <c r="C36" s="70"/>
      <c r="D36" s="71">
        <v>24</v>
      </c>
      <c r="E36" s="72">
        <v>0</v>
      </c>
      <c r="F36" s="66" t="e">
        <f t="shared" ref="F36" si="0">E36/E35*100</f>
        <v>#DIV/0!</v>
      </c>
    </row>
    <row r="37" spans="1:7" ht="12.75" customHeight="1" thickBot="1" x14ac:dyDescent="0.25">
      <c r="A37" s="73" t="s">
        <v>31</v>
      </c>
      <c r="B37" s="74"/>
      <c r="C37" s="74"/>
      <c r="D37" s="75">
        <v>24</v>
      </c>
      <c r="E37" s="76">
        <v>7442</v>
      </c>
      <c r="F37" s="77">
        <f>E37/E22*100</f>
        <v>0.2825047489040699</v>
      </c>
    </row>
    <row r="38" spans="1:7" x14ac:dyDescent="0.2">
      <c r="A38" s="78"/>
      <c r="B38" s="79"/>
      <c r="C38" s="79"/>
      <c r="D38" s="80"/>
      <c r="E38" s="81"/>
      <c r="F38" s="82"/>
    </row>
    <row r="39" spans="1:7" x14ac:dyDescent="0.2">
      <c r="A39" s="78"/>
      <c r="B39" s="79"/>
      <c r="C39" s="79"/>
      <c r="D39" s="80"/>
      <c r="E39" s="81"/>
      <c r="F39" s="82"/>
    </row>
    <row r="40" spans="1:7" ht="15.75" x14ac:dyDescent="0.2">
      <c r="A40" s="83" t="s">
        <v>32</v>
      </c>
      <c r="B40" s="84"/>
      <c r="C40" s="84"/>
      <c r="D40" s="84"/>
      <c r="E40" s="84"/>
      <c r="F40" s="84"/>
    </row>
    <row r="41" spans="1:7" ht="13.5" thickBot="1" x14ac:dyDescent="0.25">
      <c r="B41" s="85"/>
      <c r="C41" s="85"/>
      <c r="D41" s="86"/>
      <c r="E41" s="87"/>
      <c r="F41" s="88"/>
    </row>
    <row r="42" spans="1:7" ht="20.25" customHeight="1" x14ac:dyDescent="0.2">
      <c r="A42" s="143" t="s">
        <v>33</v>
      </c>
      <c r="B42" s="146" t="s">
        <v>15</v>
      </c>
      <c r="C42" s="148" t="s">
        <v>34</v>
      </c>
      <c r="D42" s="149"/>
      <c r="E42" s="148" t="s">
        <v>35</v>
      </c>
      <c r="F42" s="149"/>
      <c r="G42" s="89"/>
    </row>
    <row r="43" spans="1:7" ht="20.25" customHeight="1" x14ac:dyDescent="0.2">
      <c r="A43" s="144"/>
      <c r="B43" s="147"/>
      <c r="C43" s="90" t="s">
        <v>36</v>
      </c>
      <c r="D43" s="91" t="s">
        <v>37</v>
      </c>
      <c r="E43" s="90" t="s">
        <v>36</v>
      </c>
      <c r="F43" s="91" t="s">
        <v>37</v>
      </c>
    </row>
    <row r="44" spans="1:7" ht="15" customHeight="1" thickBot="1" x14ac:dyDescent="0.25">
      <c r="A44" s="145"/>
      <c r="B44" s="136"/>
      <c r="C44" s="150" t="s">
        <v>57</v>
      </c>
      <c r="D44" s="151"/>
      <c r="E44" s="152">
        <f>F21</f>
        <v>43465</v>
      </c>
      <c r="F44" s="153"/>
    </row>
    <row r="45" spans="1:7" ht="12.75" customHeight="1" thickBot="1" x14ac:dyDescent="0.25">
      <c r="A45" s="92" t="s">
        <v>4</v>
      </c>
      <c r="B45" s="93">
        <v>1</v>
      </c>
      <c r="C45" s="94">
        <v>232150719</v>
      </c>
      <c r="D45" s="95">
        <v>30841701</v>
      </c>
      <c r="E45" s="94">
        <v>231657068</v>
      </c>
      <c r="F45" s="96">
        <v>30775229</v>
      </c>
    </row>
    <row r="46" spans="1:7" x14ac:dyDescent="0.2">
      <c r="A46" s="78"/>
      <c r="B46" s="85"/>
      <c r="C46" s="97"/>
      <c r="D46" s="97"/>
      <c r="E46" s="97"/>
      <c r="F46" s="97"/>
    </row>
    <row r="47" spans="1:7" x14ac:dyDescent="0.2">
      <c r="A47" s="78"/>
      <c r="B47" s="85"/>
      <c r="C47" s="85"/>
      <c r="D47" s="86"/>
      <c r="E47" s="87"/>
      <c r="F47" s="88"/>
    </row>
    <row r="48" spans="1:7" ht="15.75" x14ac:dyDescent="0.2">
      <c r="A48" s="83" t="s">
        <v>38</v>
      </c>
      <c r="B48" s="85"/>
      <c r="C48" s="85"/>
      <c r="D48" s="86"/>
      <c r="E48" s="87"/>
      <c r="F48" s="88"/>
    </row>
    <row r="49" spans="1:6" x14ac:dyDescent="0.2">
      <c r="A49" s="78"/>
      <c r="B49" s="85"/>
      <c r="C49" s="98"/>
      <c r="D49" s="98"/>
    </row>
    <row r="50" spans="1:6" ht="3" customHeight="1" thickBot="1" x14ac:dyDescent="0.25"/>
    <row r="51" spans="1:6" ht="24" customHeight="1" x14ac:dyDescent="0.2">
      <c r="A51" s="133" t="s">
        <v>33</v>
      </c>
      <c r="B51" s="135" t="s">
        <v>15</v>
      </c>
      <c r="C51" s="137" t="s">
        <v>39</v>
      </c>
      <c r="D51" s="138"/>
      <c r="E51" s="99"/>
      <c r="F51" s="99"/>
    </row>
    <row r="52" spans="1:6" ht="12.75" customHeight="1" thickBot="1" x14ac:dyDescent="0.25">
      <c r="A52" s="134"/>
      <c r="B52" s="136"/>
      <c r="C52" s="100" t="s">
        <v>40</v>
      </c>
      <c r="D52" s="101">
        <v>43465</v>
      </c>
      <c r="E52" s="34"/>
      <c r="F52" s="102"/>
    </row>
    <row r="53" spans="1:6" ht="13.5" thickBot="1" x14ac:dyDescent="0.25">
      <c r="A53" s="92" t="s">
        <v>4</v>
      </c>
      <c r="B53" s="103">
        <v>1</v>
      </c>
      <c r="C53" s="139">
        <v>2632597657</v>
      </c>
      <c r="D53" s="140"/>
      <c r="E53" s="104"/>
      <c r="F53" s="102"/>
    </row>
    <row r="54" spans="1:6" x14ac:dyDescent="0.2">
      <c r="A54" s="78"/>
      <c r="B54" s="86"/>
      <c r="C54" s="105"/>
      <c r="D54" s="105"/>
      <c r="E54" s="104"/>
      <c r="F54" s="102"/>
    </row>
    <row r="55" spans="1:6" x14ac:dyDescent="0.2">
      <c r="C55" s="34"/>
      <c r="D55" s="34"/>
      <c r="E55" s="104"/>
      <c r="F55" s="104"/>
    </row>
    <row r="56" spans="1:6" ht="51" x14ac:dyDescent="0.25">
      <c r="A56" s="106" t="s">
        <v>41</v>
      </c>
      <c r="B56" s="107"/>
      <c r="C56" s="107"/>
      <c r="D56" s="108"/>
      <c r="E56" s="108"/>
      <c r="F56" s="109"/>
    </row>
  </sheetData>
  <mergeCells count="12">
    <mergeCell ref="A51:A52"/>
    <mergeCell ref="B51:B52"/>
    <mergeCell ref="C51:D51"/>
    <mergeCell ref="C53:D53"/>
    <mergeCell ref="E13:F13"/>
    <mergeCell ref="A15:B15"/>
    <mergeCell ref="A42:A44"/>
    <mergeCell ref="B42:B44"/>
    <mergeCell ref="C42:D42"/>
    <mergeCell ref="E42:F42"/>
    <mergeCell ref="C44:D44"/>
    <mergeCell ref="E44:F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workbookViewId="0">
      <selection activeCell="B7" sqref="B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">
      <c r="A12" s="29"/>
      <c r="B12" s="29"/>
      <c r="C12" s="15"/>
      <c r="D12" s="15"/>
      <c r="E12" s="23"/>
      <c r="F12" s="24"/>
    </row>
    <row r="13" spans="1:6" ht="12.75" customHeight="1" x14ac:dyDescent="0.2">
      <c r="A13" s="8" t="s">
        <v>11</v>
      </c>
      <c r="B13" s="28" t="s">
        <v>12</v>
      </c>
      <c r="C13" s="111"/>
      <c r="D13" s="15"/>
      <c r="E13" s="141"/>
      <c r="F13" s="141"/>
    </row>
    <row r="14" spans="1:6" ht="10.5" customHeight="1" x14ac:dyDescent="0.2">
      <c r="A14" s="12"/>
      <c r="B14" s="13"/>
      <c r="C14" s="31"/>
      <c r="D14" s="15"/>
      <c r="E14" s="110"/>
      <c r="F14" s="110"/>
    </row>
    <row r="15" spans="1:6" ht="12.75" customHeight="1" x14ac:dyDescent="0.2">
      <c r="A15" s="142"/>
      <c r="B15" s="142"/>
      <c r="C15" s="33"/>
      <c r="D15" s="15"/>
      <c r="E15" s="34"/>
      <c r="F15" s="34"/>
    </row>
    <row r="16" spans="1:6" x14ac:dyDescent="0.2">
      <c r="A16" s="35"/>
      <c r="B16" s="31"/>
      <c r="C16" s="15"/>
      <c r="D16" s="15"/>
      <c r="E16" s="34"/>
      <c r="F16" s="36"/>
    </row>
    <row r="17" spans="1:6" x14ac:dyDescent="0.2">
      <c r="A17" s="37"/>
      <c r="B17" s="38"/>
      <c r="C17" s="38"/>
      <c r="D17" s="38"/>
      <c r="E17" s="39"/>
      <c r="F17" s="15"/>
    </row>
    <row r="18" spans="1:6" ht="15.75" x14ac:dyDescent="0.2">
      <c r="A18" s="40" t="s">
        <v>13</v>
      </c>
      <c r="B18" s="41"/>
      <c r="C18" s="41"/>
      <c r="D18" s="42"/>
      <c r="E18" s="42"/>
      <c r="F18" s="42"/>
    </row>
    <row r="19" spans="1:6" ht="13.5" thickBot="1" x14ac:dyDescent="0.25">
      <c r="A19" s="43"/>
      <c r="B19" s="43"/>
      <c r="C19" s="43"/>
      <c r="D19" s="44"/>
      <c r="E19" s="44"/>
      <c r="F19" s="44"/>
    </row>
    <row r="20" spans="1:6" ht="38.25" x14ac:dyDescent="0.25">
      <c r="A20" s="45" t="s">
        <v>14</v>
      </c>
      <c r="B20" s="46"/>
      <c r="C20" s="47"/>
      <c r="D20" s="48" t="s">
        <v>15</v>
      </c>
      <c r="E20" s="49" t="s">
        <v>16</v>
      </c>
      <c r="F20" s="50" t="s">
        <v>17</v>
      </c>
    </row>
    <row r="21" spans="1:6" ht="13.5" thickBot="1" x14ac:dyDescent="0.25">
      <c r="A21" s="51"/>
      <c r="B21" s="52"/>
      <c r="C21" s="53"/>
      <c r="D21" s="54"/>
      <c r="E21" s="55" t="s">
        <v>18</v>
      </c>
      <c r="F21" s="56">
        <v>43159</v>
      </c>
    </row>
    <row r="22" spans="1:6" x14ac:dyDescent="0.2">
      <c r="A22" s="57" t="s">
        <v>19</v>
      </c>
      <c r="B22" s="58"/>
      <c r="C22" s="58"/>
      <c r="D22" s="59">
        <v>1</v>
      </c>
      <c r="E22" s="60">
        <f>+E23+E26+E34+E29</f>
        <v>1965201</v>
      </c>
      <c r="F22" s="61">
        <f>+F23+F26+F34+F31</f>
        <v>99.999999999999986</v>
      </c>
    </row>
    <row r="23" spans="1:6" x14ac:dyDescent="0.2">
      <c r="A23" s="62" t="s">
        <v>20</v>
      </c>
      <c r="B23" s="63"/>
      <c r="C23" s="63"/>
      <c r="D23" s="64">
        <v>3</v>
      </c>
      <c r="E23" s="65">
        <f>E24+E25</f>
        <v>98509</v>
      </c>
      <c r="F23" s="66">
        <f>E23/E22*100</f>
        <v>5.0126679153938962</v>
      </c>
    </row>
    <row r="24" spans="1:6" x14ac:dyDescent="0.2">
      <c r="A24" s="67" t="s">
        <v>21</v>
      </c>
      <c r="B24" s="68"/>
      <c r="C24" s="68"/>
      <c r="D24" s="64">
        <v>4</v>
      </c>
      <c r="E24" s="65">
        <v>98509</v>
      </c>
      <c r="F24" s="66">
        <f>E24/E22*100</f>
        <v>5.0126679153938962</v>
      </c>
    </row>
    <row r="25" spans="1:6" hidden="1" x14ac:dyDescent="0.2">
      <c r="A25" s="67" t="s">
        <v>22</v>
      </c>
      <c r="B25" s="68"/>
      <c r="C25" s="68"/>
      <c r="D25" s="64">
        <v>5</v>
      </c>
      <c r="E25" s="65">
        <v>0</v>
      </c>
      <c r="F25" s="66">
        <f>E25/E22*100</f>
        <v>0</v>
      </c>
    </row>
    <row r="26" spans="1:6" x14ac:dyDescent="0.2">
      <c r="A26" s="62" t="s">
        <v>23</v>
      </c>
      <c r="B26" s="68"/>
      <c r="C26" s="68"/>
      <c r="D26" s="64">
        <v>9</v>
      </c>
      <c r="E26" s="65">
        <f>E27+E28</f>
        <v>1705643</v>
      </c>
      <c r="F26" s="66">
        <f>E26/E22*100</f>
        <v>86.792292493236062</v>
      </c>
    </row>
    <row r="27" spans="1:6" x14ac:dyDescent="0.2">
      <c r="A27" s="67" t="s">
        <v>24</v>
      </c>
      <c r="B27" s="68"/>
      <c r="C27" s="68"/>
      <c r="D27" s="64">
        <v>10</v>
      </c>
      <c r="E27" s="65">
        <v>804192</v>
      </c>
      <c r="F27" s="66">
        <f>E27/E22*100</f>
        <v>40.921615651528775</v>
      </c>
    </row>
    <row r="28" spans="1:6" x14ac:dyDescent="0.2">
      <c r="A28" s="67" t="s">
        <v>25</v>
      </c>
      <c r="B28" s="68"/>
      <c r="C28" s="68"/>
      <c r="D28" s="64">
        <v>11</v>
      </c>
      <c r="E28" s="65">
        <v>901451</v>
      </c>
      <c r="F28" s="66">
        <f>E28/E22*100</f>
        <v>45.870676841707287</v>
      </c>
    </row>
    <row r="29" spans="1:6" x14ac:dyDescent="0.2">
      <c r="A29" s="62" t="s">
        <v>26</v>
      </c>
      <c r="B29" s="68"/>
      <c r="C29" s="68"/>
      <c r="D29" s="64">
        <v>12</v>
      </c>
      <c r="E29" s="65">
        <f>E30+E31+E32</f>
        <v>149279</v>
      </c>
      <c r="F29" s="66">
        <f>E29/E22*100</f>
        <v>7.5961186667419769</v>
      </c>
    </row>
    <row r="30" spans="1:6" hidden="1" x14ac:dyDescent="0.2">
      <c r="A30" s="67" t="s">
        <v>27</v>
      </c>
      <c r="B30" s="68"/>
      <c r="C30" s="68"/>
      <c r="D30" s="64">
        <v>13</v>
      </c>
      <c r="E30" s="65">
        <v>0</v>
      </c>
      <c r="F30" s="66">
        <f>E30/E22*100</f>
        <v>0</v>
      </c>
    </row>
    <row r="31" spans="1:6" x14ac:dyDescent="0.2">
      <c r="A31" s="67" t="s">
        <v>28</v>
      </c>
      <c r="B31" s="68"/>
      <c r="C31" s="68"/>
      <c r="D31" s="64">
        <v>14</v>
      </c>
      <c r="E31" s="65">
        <v>149279</v>
      </c>
      <c r="F31" s="66">
        <f>E31/E22*100</f>
        <v>7.5961186667419769</v>
      </c>
    </row>
    <row r="32" spans="1:6" hidden="1" x14ac:dyDescent="0.2">
      <c r="A32" s="67" t="s">
        <v>29</v>
      </c>
      <c r="B32" s="68"/>
      <c r="C32" s="68"/>
      <c r="D32" s="64">
        <v>15</v>
      </c>
      <c r="E32" s="65">
        <v>0</v>
      </c>
      <c r="F32" s="66">
        <f>E32/E22*100</f>
        <v>0</v>
      </c>
    </row>
    <row r="33" spans="1:7" ht="13.5" hidden="1" thickBot="1" x14ac:dyDescent="0.25">
      <c r="A33" s="69" t="s">
        <v>30</v>
      </c>
      <c r="B33" s="70"/>
      <c r="C33" s="70"/>
      <c r="D33" s="71">
        <v>24</v>
      </c>
      <c r="E33" s="72">
        <v>0</v>
      </c>
      <c r="F33" s="66" t="e">
        <f t="shared" ref="F33" si="0">E33/E32*100</f>
        <v>#DIV/0!</v>
      </c>
    </row>
    <row r="34" spans="1:7" ht="12.75" customHeight="1" thickBot="1" x14ac:dyDescent="0.25">
      <c r="A34" s="73" t="s">
        <v>31</v>
      </c>
      <c r="B34" s="74"/>
      <c r="C34" s="74"/>
      <c r="D34" s="75">
        <v>24</v>
      </c>
      <c r="E34" s="76">
        <v>11770</v>
      </c>
      <c r="F34" s="77">
        <f>E34/E22*100</f>
        <v>0.59892092462806601</v>
      </c>
    </row>
    <row r="35" spans="1:7" x14ac:dyDescent="0.2">
      <c r="A35" s="78"/>
      <c r="B35" s="79"/>
      <c r="C35" s="79"/>
      <c r="D35" s="80"/>
      <c r="E35" s="81"/>
      <c r="F35" s="82"/>
    </row>
    <row r="36" spans="1:7" x14ac:dyDescent="0.2">
      <c r="A36" s="78"/>
      <c r="B36" s="79"/>
      <c r="C36" s="79"/>
      <c r="D36" s="80"/>
      <c r="E36" s="81"/>
      <c r="F36" s="82"/>
    </row>
    <row r="37" spans="1:7" ht="15.75" x14ac:dyDescent="0.2">
      <c r="A37" s="83" t="s">
        <v>32</v>
      </c>
      <c r="B37" s="84"/>
      <c r="C37" s="84"/>
      <c r="D37" s="84"/>
      <c r="E37" s="84"/>
      <c r="F37" s="84"/>
    </row>
    <row r="38" spans="1:7" ht="13.5" thickBot="1" x14ac:dyDescent="0.25">
      <c r="B38" s="85"/>
      <c r="C38" s="85"/>
      <c r="D38" s="86"/>
      <c r="E38" s="87"/>
      <c r="F38" s="88"/>
    </row>
    <row r="39" spans="1:7" ht="20.25" customHeight="1" x14ac:dyDescent="0.2">
      <c r="A39" s="143" t="s">
        <v>33</v>
      </c>
      <c r="B39" s="146" t="s">
        <v>15</v>
      </c>
      <c r="C39" s="148" t="s">
        <v>34</v>
      </c>
      <c r="D39" s="149"/>
      <c r="E39" s="148" t="s">
        <v>35</v>
      </c>
      <c r="F39" s="149"/>
      <c r="G39" s="89"/>
    </row>
    <row r="40" spans="1:7" ht="20.25" customHeight="1" x14ac:dyDescent="0.2">
      <c r="A40" s="144"/>
      <c r="B40" s="147"/>
      <c r="C40" s="90" t="s">
        <v>36</v>
      </c>
      <c r="D40" s="91" t="s">
        <v>37</v>
      </c>
      <c r="E40" s="90" t="s">
        <v>36</v>
      </c>
      <c r="F40" s="91" t="s">
        <v>37</v>
      </c>
    </row>
    <row r="41" spans="1:7" ht="15" customHeight="1" thickBot="1" x14ac:dyDescent="0.25">
      <c r="A41" s="145"/>
      <c r="B41" s="136"/>
      <c r="C41" s="150" t="s">
        <v>43</v>
      </c>
      <c r="D41" s="151"/>
      <c r="E41" s="152">
        <f>F21</f>
        <v>43159</v>
      </c>
      <c r="F41" s="153"/>
    </row>
    <row r="42" spans="1:7" ht="12.75" customHeight="1" thickBot="1" x14ac:dyDescent="0.25">
      <c r="A42" s="92" t="s">
        <v>4</v>
      </c>
      <c r="B42" s="93">
        <v>1</v>
      </c>
      <c r="C42" s="94">
        <v>33883056</v>
      </c>
      <c r="D42" s="95">
        <v>136441087</v>
      </c>
      <c r="E42" s="94">
        <v>33904483.850000001</v>
      </c>
      <c r="F42" s="96">
        <v>136549618.84</v>
      </c>
    </row>
    <row r="43" spans="1:7" x14ac:dyDescent="0.2">
      <c r="A43" s="78"/>
      <c r="B43" s="85"/>
      <c r="C43" s="97"/>
      <c r="D43" s="97"/>
      <c r="E43" s="97"/>
      <c r="F43" s="97"/>
    </row>
    <row r="44" spans="1:7" x14ac:dyDescent="0.2">
      <c r="A44" s="78"/>
      <c r="B44" s="85"/>
      <c r="C44" s="85"/>
      <c r="D44" s="86"/>
      <c r="E44" s="87"/>
      <c r="F44" s="88"/>
    </row>
    <row r="45" spans="1:7" ht="15.75" x14ac:dyDescent="0.2">
      <c r="A45" s="83" t="s">
        <v>38</v>
      </c>
      <c r="B45" s="85"/>
      <c r="C45" s="85"/>
      <c r="D45" s="86"/>
      <c r="E45" s="87"/>
      <c r="F45" s="88"/>
    </row>
    <row r="46" spans="1:7" x14ac:dyDescent="0.2">
      <c r="A46" s="78"/>
      <c r="B46" s="85"/>
      <c r="C46" s="98"/>
      <c r="D46" s="98"/>
    </row>
    <row r="47" spans="1:7" ht="3" customHeight="1" thickBot="1" x14ac:dyDescent="0.25"/>
    <row r="48" spans="1:7" ht="24" customHeight="1" x14ac:dyDescent="0.2">
      <c r="A48" s="133" t="s">
        <v>33</v>
      </c>
      <c r="B48" s="135" t="s">
        <v>15</v>
      </c>
      <c r="C48" s="137" t="s">
        <v>39</v>
      </c>
      <c r="D48" s="138"/>
      <c r="E48" s="99"/>
      <c r="F48" s="99"/>
    </row>
    <row r="49" spans="1:6" ht="12.75" customHeight="1" thickBot="1" x14ac:dyDescent="0.25">
      <c r="A49" s="134"/>
      <c r="B49" s="136"/>
      <c r="C49" s="100" t="s">
        <v>40</v>
      </c>
      <c r="D49" s="101">
        <v>43159</v>
      </c>
      <c r="E49" s="34"/>
      <c r="F49" s="102"/>
    </row>
    <row r="50" spans="1:6" ht="13.5" thickBot="1" x14ac:dyDescent="0.25">
      <c r="A50" s="92" t="s">
        <v>4</v>
      </c>
      <c r="B50" s="103">
        <v>1</v>
      </c>
      <c r="C50" s="139">
        <v>1963841694.5999999</v>
      </c>
      <c r="D50" s="140"/>
      <c r="E50" s="104"/>
      <c r="F50" s="102"/>
    </row>
    <row r="51" spans="1:6" x14ac:dyDescent="0.2">
      <c r="A51" s="78"/>
      <c r="B51" s="86"/>
      <c r="C51" s="105"/>
      <c r="D51" s="105"/>
      <c r="E51" s="104"/>
      <c r="F51" s="102"/>
    </row>
    <row r="52" spans="1:6" x14ac:dyDescent="0.2">
      <c r="C52" s="34"/>
      <c r="D52" s="34"/>
      <c r="E52" s="104"/>
      <c r="F52" s="104"/>
    </row>
    <row r="53" spans="1:6" ht="51" x14ac:dyDescent="0.25">
      <c r="A53" s="106" t="s">
        <v>41</v>
      </c>
      <c r="B53" s="107"/>
      <c r="C53" s="107"/>
      <c r="D53" s="108"/>
      <c r="E53" s="108"/>
      <c r="F53" s="109"/>
    </row>
  </sheetData>
  <mergeCells count="12">
    <mergeCell ref="A48:A49"/>
    <mergeCell ref="B48:B49"/>
    <mergeCell ref="C48:D48"/>
    <mergeCell ref="C50:D50"/>
    <mergeCell ref="E13:F13"/>
    <mergeCell ref="A15:B15"/>
    <mergeCell ref="A39:A41"/>
    <mergeCell ref="B39:B41"/>
    <mergeCell ref="C39:D39"/>
    <mergeCell ref="E39:F39"/>
    <mergeCell ref="C41:D41"/>
    <mergeCell ref="E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workbookViewId="0">
      <selection activeCell="B7" sqref="B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">
      <c r="A12" s="29"/>
      <c r="B12" s="29"/>
      <c r="C12" s="15"/>
      <c r="D12" s="15"/>
      <c r="E12" s="23"/>
      <c r="F12" s="24"/>
    </row>
    <row r="13" spans="1:6" ht="12.75" customHeight="1" x14ac:dyDescent="0.2">
      <c r="A13" s="8" t="s">
        <v>11</v>
      </c>
      <c r="B13" s="28" t="s">
        <v>12</v>
      </c>
      <c r="C13" s="113"/>
      <c r="D13" s="15"/>
      <c r="E13" s="141"/>
      <c r="F13" s="141"/>
    </row>
    <row r="14" spans="1:6" ht="10.5" customHeight="1" x14ac:dyDescent="0.2">
      <c r="A14" s="12"/>
      <c r="B14" s="13"/>
      <c r="C14" s="31"/>
      <c r="D14" s="15"/>
      <c r="E14" s="112"/>
      <c r="F14" s="112"/>
    </row>
    <row r="15" spans="1:6" ht="12.75" customHeight="1" x14ac:dyDescent="0.2">
      <c r="A15" s="142"/>
      <c r="B15" s="142"/>
      <c r="C15" s="33"/>
      <c r="D15" s="15"/>
      <c r="E15" s="34"/>
      <c r="F15" s="34"/>
    </row>
    <row r="16" spans="1:6" x14ac:dyDescent="0.2">
      <c r="A16" s="35"/>
      <c r="B16" s="31"/>
      <c r="C16" s="15"/>
      <c r="D16" s="15"/>
      <c r="E16" s="34"/>
      <c r="F16" s="36"/>
    </row>
    <row r="17" spans="1:6" x14ac:dyDescent="0.2">
      <c r="A17" s="37"/>
      <c r="B17" s="38"/>
      <c r="C17" s="38"/>
      <c r="D17" s="38"/>
      <c r="E17" s="39"/>
      <c r="F17" s="15"/>
    </row>
    <row r="18" spans="1:6" ht="15.75" x14ac:dyDescent="0.2">
      <c r="A18" s="40" t="s">
        <v>13</v>
      </c>
      <c r="B18" s="41"/>
      <c r="C18" s="41"/>
      <c r="D18" s="42"/>
      <c r="E18" s="42"/>
      <c r="F18" s="42"/>
    </row>
    <row r="19" spans="1:6" ht="13.5" thickBot="1" x14ac:dyDescent="0.25">
      <c r="A19" s="43"/>
      <c r="B19" s="43"/>
      <c r="C19" s="43"/>
      <c r="D19" s="44"/>
      <c r="E19" s="44"/>
      <c r="F19" s="44"/>
    </row>
    <row r="20" spans="1:6" ht="38.25" x14ac:dyDescent="0.25">
      <c r="A20" s="45" t="s">
        <v>14</v>
      </c>
      <c r="B20" s="46"/>
      <c r="C20" s="47"/>
      <c r="D20" s="48" t="s">
        <v>15</v>
      </c>
      <c r="E20" s="49" t="s">
        <v>16</v>
      </c>
      <c r="F20" s="50" t="s">
        <v>17</v>
      </c>
    </row>
    <row r="21" spans="1:6" ht="13.5" thickBot="1" x14ac:dyDescent="0.25">
      <c r="A21" s="51"/>
      <c r="B21" s="52"/>
      <c r="C21" s="53"/>
      <c r="D21" s="54"/>
      <c r="E21" s="55" t="s">
        <v>18</v>
      </c>
      <c r="F21" s="56">
        <v>43190</v>
      </c>
    </row>
    <row r="22" spans="1:6" x14ac:dyDescent="0.2">
      <c r="A22" s="57" t="s">
        <v>19</v>
      </c>
      <c r="B22" s="58"/>
      <c r="C22" s="58"/>
      <c r="D22" s="59">
        <v>1</v>
      </c>
      <c r="E22" s="60">
        <f>+E23+E26+E34+E29</f>
        <v>2105880</v>
      </c>
      <c r="F22" s="61">
        <f>+F23+F26+F34+F31</f>
        <v>100</v>
      </c>
    </row>
    <row r="23" spans="1:6" x14ac:dyDescent="0.2">
      <c r="A23" s="62" t="s">
        <v>20</v>
      </c>
      <c r="B23" s="63"/>
      <c r="C23" s="63"/>
      <c r="D23" s="64">
        <v>3</v>
      </c>
      <c r="E23" s="65">
        <f>E24+E25</f>
        <v>203854</v>
      </c>
      <c r="F23" s="66">
        <f>E23/E22*100</f>
        <v>9.6802286929929533</v>
      </c>
    </row>
    <row r="24" spans="1:6" x14ac:dyDescent="0.2">
      <c r="A24" s="67" t="s">
        <v>21</v>
      </c>
      <c r="B24" s="68"/>
      <c r="C24" s="68"/>
      <c r="D24" s="64">
        <v>4</v>
      </c>
      <c r="E24" s="65">
        <v>203854</v>
      </c>
      <c r="F24" s="66">
        <f>E24/E22*100</f>
        <v>9.6802286929929533</v>
      </c>
    </row>
    <row r="25" spans="1:6" hidden="1" x14ac:dyDescent="0.2">
      <c r="A25" s="67" t="s">
        <v>22</v>
      </c>
      <c r="B25" s="68"/>
      <c r="C25" s="68"/>
      <c r="D25" s="64">
        <v>5</v>
      </c>
      <c r="E25" s="65">
        <v>0</v>
      </c>
      <c r="F25" s="66">
        <f>E25/E22*100</f>
        <v>0</v>
      </c>
    </row>
    <row r="26" spans="1:6" x14ac:dyDescent="0.2">
      <c r="A26" s="62" t="s">
        <v>23</v>
      </c>
      <c r="B26" s="68"/>
      <c r="C26" s="68"/>
      <c r="D26" s="64">
        <v>9</v>
      </c>
      <c r="E26" s="65">
        <f>E27+E28</f>
        <v>1742841</v>
      </c>
      <c r="F26" s="66">
        <f>E26/E22*100</f>
        <v>82.760698615305714</v>
      </c>
    </row>
    <row r="27" spans="1:6" x14ac:dyDescent="0.2">
      <c r="A27" s="67" t="s">
        <v>24</v>
      </c>
      <c r="B27" s="68"/>
      <c r="C27" s="68"/>
      <c r="D27" s="64">
        <v>10</v>
      </c>
      <c r="E27" s="65">
        <v>832997</v>
      </c>
      <c r="F27" s="66">
        <f>E27/E22*100</f>
        <v>39.555767660075595</v>
      </c>
    </row>
    <row r="28" spans="1:6" x14ac:dyDescent="0.2">
      <c r="A28" s="67" t="s">
        <v>25</v>
      </c>
      <c r="B28" s="68"/>
      <c r="C28" s="68"/>
      <c r="D28" s="64">
        <v>11</v>
      </c>
      <c r="E28" s="65">
        <v>909844</v>
      </c>
      <c r="F28" s="66">
        <f>E28/E22*100</f>
        <v>43.204930955230118</v>
      </c>
    </row>
    <row r="29" spans="1:6" x14ac:dyDescent="0.2">
      <c r="A29" s="62" t="s">
        <v>26</v>
      </c>
      <c r="B29" s="68"/>
      <c r="C29" s="68"/>
      <c r="D29" s="64">
        <v>12</v>
      </c>
      <c r="E29" s="65">
        <f>E30+E31+E32</f>
        <v>150305</v>
      </c>
      <c r="F29" s="66">
        <f>E29/E22*100</f>
        <v>7.13739624290083</v>
      </c>
    </row>
    <row r="30" spans="1:6" hidden="1" x14ac:dyDescent="0.2">
      <c r="A30" s="67" t="s">
        <v>27</v>
      </c>
      <c r="B30" s="68"/>
      <c r="C30" s="68"/>
      <c r="D30" s="64">
        <v>13</v>
      </c>
      <c r="E30" s="65">
        <v>0</v>
      </c>
      <c r="F30" s="66">
        <f>E30/E22*100</f>
        <v>0</v>
      </c>
    </row>
    <row r="31" spans="1:6" x14ac:dyDescent="0.2">
      <c r="A31" s="67" t="s">
        <v>28</v>
      </c>
      <c r="B31" s="68"/>
      <c r="C31" s="68"/>
      <c r="D31" s="64">
        <v>14</v>
      </c>
      <c r="E31" s="65">
        <v>150305</v>
      </c>
      <c r="F31" s="66">
        <f>E31/E22*100</f>
        <v>7.13739624290083</v>
      </c>
    </row>
    <row r="32" spans="1:6" hidden="1" x14ac:dyDescent="0.2">
      <c r="A32" s="67" t="s">
        <v>29</v>
      </c>
      <c r="B32" s="68"/>
      <c r="C32" s="68"/>
      <c r="D32" s="64">
        <v>15</v>
      </c>
      <c r="E32" s="65">
        <v>0</v>
      </c>
      <c r="F32" s="66">
        <f>E32/E22*100</f>
        <v>0</v>
      </c>
    </row>
    <row r="33" spans="1:7" ht="13.5" hidden="1" thickBot="1" x14ac:dyDescent="0.25">
      <c r="A33" s="69" t="s">
        <v>30</v>
      </c>
      <c r="B33" s="70"/>
      <c r="C33" s="70"/>
      <c r="D33" s="71">
        <v>24</v>
      </c>
      <c r="E33" s="72">
        <v>0</v>
      </c>
      <c r="F33" s="66" t="e">
        <f t="shared" ref="F33" si="0">E33/E32*100</f>
        <v>#DIV/0!</v>
      </c>
    </row>
    <row r="34" spans="1:7" ht="12.75" customHeight="1" thickBot="1" x14ac:dyDescent="0.25">
      <c r="A34" s="73" t="s">
        <v>31</v>
      </c>
      <c r="B34" s="74"/>
      <c r="C34" s="74"/>
      <c r="D34" s="75">
        <v>24</v>
      </c>
      <c r="E34" s="76">
        <v>8880</v>
      </c>
      <c r="F34" s="77">
        <f>E34/E22*100</f>
        <v>0.42167644880050142</v>
      </c>
    </row>
    <row r="35" spans="1:7" x14ac:dyDescent="0.2">
      <c r="A35" s="78"/>
      <c r="B35" s="79"/>
      <c r="C35" s="79"/>
      <c r="D35" s="80"/>
      <c r="E35" s="81"/>
      <c r="F35" s="82"/>
    </row>
    <row r="36" spans="1:7" x14ac:dyDescent="0.2">
      <c r="A36" s="78"/>
      <c r="B36" s="79"/>
      <c r="C36" s="79"/>
      <c r="D36" s="80"/>
      <c r="E36" s="81"/>
      <c r="F36" s="82"/>
    </row>
    <row r="37" spans="1:7" ht="15.75" x14ac:dyDescent="0.2">
      <c r="A37" s="83" t="s">
        <v>32</v>
      </c>
      <c r="B37" s="84"/>
      <c r="C37" s="84"/>
      <c r="D37" s="84"/>
      <c r="E37" s="84"/>
      <c r="F37" s="84"/>
    </row>
    <row r="38" spans="1:7" ht="13.5" thickBot="1" x14ac:dyDescent="0.25">
      <c r="B38" s="85"/>
      <c r="C38" s="85"/>
      <c r="D38" s="86"/>
      <c r="E38" s="87"/>
      <c r="F38" s="88"/>
    </row>
    <row r="39" spans="1:7" ht="20.25" customHeight="1" x14ac:dyDescent="0.2">
      <c r="A39" s="143" t="s">
        <v>33</v>
      </c>
      <c r="B39" s="146" t="s">
        <v>15</v>
      </c>
      <c r="C39" s="148" t="s">
        <v>34</v>
      </c>
      <c r="D39" s="149"/>
      <c r="E39" s="148" t="s">
        <v>35</v>
      </c>
      <c r="F39" s="149"/>
      <c r="G39" s="89"/>
    </row>
    <row r="40" spans="1:7" ht="20.25" customHeight="1" x14ac:dyDescent="0.2">
      <c r="A40" s="144"/>
      <c r="B40" s="147"/>
      <c r="C40" s="90" t="s">
        <v>36</v>
      </c>
      <c r="D40" s="91" t="s">
        <v>37</v>
      </c>
      <c r="E40" s="90" t="s">
        <v>36</v>
      </c>
      <c r="F40" s="91" t="s">
        <v>37</v>
      </c>
    </row>
    <row r="41" spans="1:7" ht="15" customHeight="1" thickBot="1" x14ac:dyDescent="0.25">
      <c r="A41" s="145"/>
      <c r="B41" s="136"/>
      <c r="C41" s="150" t="s">
        <v>44</v>
      </c>
      <c r="D41" s="151"/>
      <c r="E41" s="152">
        <f>F21</f>
        <v>43190</v>
      </c>
      <c r="F41" s="153"/>
    </row>
    <row r="42" spans="1:7" ht="12.75" customHeight="1" thickBot="1" x14ac:dyDescent="0.25">
      <c r="A42" s="92" t="s">
        <v>4</v>
      </c>
      <c r="B42" s="93">
        <v>1</v>
      </c>
      <c r="C42" s="94">
        <v>268599210</v>
      </c>
      <c r="D42" s="95">
        <v>129426705</v>
      </c>
      <c r="E42" s="94">
        <v>268726644.67000002</v>
      </c>
      <c r="F42" s="96">
        <v>129488613.65000001</v>
      </c>
    </row>
    <row r="43" spans="1:7" x14ac:dyDescent="0.2">
      <c r="A43" s="78"/>
      <c r="B43" s="85"/>
      <c r="C43" s="97"/>
      <c r="D43" s="97"/>
      <c r="E43" s="97"/>
      <c r="F43" s="97"/>
    </row>
    <row r="44" spans="1:7" x14ac:dyDescent="0.2">
      <c r="A44" s="78"/>
      <c r="B44" s="85"/>
      <c r="C44" s="85"/>
      <c r="D44" s="86"/>
      <c r="E44" s="87"/>
      <c r="F44" s="88"/>
    </row>
    <row r="45" spans="1:7" ht="15.75" x14ac:dyDescent="0.2">
      <c r="A45" s="83" t="s">
        <v>38</v>
      </c>
      <c r="B45" s="85"/>
      <c r="C45" s="85"/>
      <c r="D45" s="86"/>
      <c r="E45" s="87"/>
      <c r="F45" s="88"/>
    </row>
    <row r="46" spans="1:7" x14ac:dyDescent="0.2">
      <c r="A46" s="78"/>
      <c r="B46" s="85"/>
      <c r="C46" s="98"/>
      <c r="D46" s="98"/>
    </row>
    <row r="47" spans="1:7" ht="3" customHeight="1" thickBot="1" x14ac:dyDescent="0.25"/>
    <row r="48" spans="1:7" ht="24" customHeight="1" x14ac:dyDescent="0.2">
      <c r="A48" s="133" t="s">
        <v>33</v>
      </c>
      <c r="B48" s="135" t="s">
        <v>15</v>
      </c>
      <c r="C48" s="137" t="s">
        <v>39</v>
      </c>
      <c r="D48" s="138"/>
      <c r="E48" s="99"/>
      <c r="F48" s="99"/>
    </row>
    <row r="49" spans="1:6" ht="12.75" customHeight="1" thickBot="1" x14ac:dyDescent="0.25">
      <c r="A49" s="134"/>
      <c r="B49" s="136"/>
      <c r="C49" s="100" t="s">
        <v>40</v>
      </c>
      <c r="D49" s="101">
        <v>43188</v>
      </c>
      <c r="E49" s="34"/>
      <c r="F49" s="102"/>
    </row>
    <row r="50" spans="1:6" ht="13.5" thickBot="1" x14ac:dyDescent="0.25">
      <c r="A50" s="92" t="s">
        <v>4</v>
      </c>
      <c r="B50" s="103">
        <v>1</v>
      </c>
      <c r="C50" s="139">
        <v>2104602068.3</v>
      </c>
      <c r="D50" s="140"/>
      <c r="E50" s="104"/>
      <c r="F50" s="102"/>
    </row>
    <row r="51" spans="1:6" x14ac:dyDescent="0.2">
      <c r="A51" s="78"/>
      <c r="B51" s="86"/>
      <c r="C51" s="105"/>
      <c r="D51" s="105"/>
      <c r="E51" s="104"/>
      <c r="F51" s="102"/>
    </row>
    <row r="52" spans="1:6" x14ac:dyDescent="0.2">
      <c r="C52" s="34"/>
      <c r="D52" s="34"/>
      <c r="E52" s="104"/>
      <c r="F52" s="104"/>
    </row>
    <row r="53" spans="1:6" ht="51" x14ac:dyDescent="0.25">
      <c r="A53" s="106" t="s">
        <v>41</v>
      </c>
      <c r="B53" s="107"/>
      <c r="C53" s="107"/>
      <c r="D53" s="108"/>
      <c r="E53" s="108"/>
      <c r="F53" s="109"/>
    </row>
  </sheetData>
  <mergeCells count="12">
    <mergeCell ref="A48:A49"/>
    <mergeCell ref="B48:B49"/>
    <mergeCell ref="C48:D48"/>
    <mergeCell ref="C50:D50"/>
    <mergeCell ref="E13:F13"/>
    <mergeCell ref="A15:B15"/>
    <mergeCell ref="A39:A41"/>
    <mergeCell ref="B39:B41"/>
    <mergeCell ref="C39:D39"/>
    <mergeCell ref="E39:F39"/>
    <mergeCell ref="C41:D41"/>
    <mergeCell ref="E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workbookViewId="0">
      <selection activeCell="B7" sqref="B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">
      <c r="A12" s="29"/>
      <c r="B12" s="29"/>
      <c r="C12" s="15"/>
      <c r="D12" s="15"/>
      <c r="E12" s="23"/>
      <c r="F12" s="24"/>
    </row>
    <row r="13" spans="1:6" ht="12.75" customHeight="1" x14ac:dyDescent="0.2">
      <c r="A13" s="8" t="s">
        <v>11</v>
      </c>
      <c r="B13" s="28" t="s">
        <v>12</v>
      </c>
      <c r="C13" s="115"/>
      <c r="D13" s="15"/>
      <c r="E13" s="141"/>
      <c r="F13" s="141"/>
    </row>
    <row r="14" spans="1:6" ht="10.5" customHeight="1" x14ac:dyDescent="0.2">
      <c r="A14" s="12"/>
      <c r="B14" s="13"/>
      <c r="C14" s="31"/>
      <c r="D14" s="15"/>
      <c r="E14" s="114"/>
      <c r="F14" s="114"/>
    </row>
    <row r="15" spans="1:6" ht="12.75" customHeight="1" x14ac:dyDescent="0.2">
      <c r="A15" s="142"/>
      <c r="B15" s="142"/>
      <c r="C15" s="33"/>
      <c r="D15" s="15"/>
      <c r="E15" s="34"/>
      <c r="F15" s="34"/>
    </row>
    <row r="16" spans="1:6" x14ac:dyDescent="0.2">
      <c r="A16" s="35"/>
      <c r="B16" s="31"/>
      <c r="C16" s="15"/>
      <c r="D16" s="15"/>
      <c r="E16" s="34"/>
      <c r="F16" s="36"/>
    </row>
    <row r="17" spans="1:6" x14ac:dyDescent="0.2">
      <c r="A17" s="37"/>
      <c r="B17" s="38"/>
      <c r="C17" s="38"/>
      <c r="D17" s="38"/>
      <c r="E17" s="39"/>
      <c r="F17" s="15"/>
    </row>
    <row r="18" spans="1:6" ht="15.75" x14ac:dyDescent="0.2">
      <c r="A18" s="40" t="s">
        <v>13</v>
      </c>
      <c r="B18" s="41"/>
      <c r="C18" s="41"/>
      <c r="D18" s="42"/>
      <c r="E18" s="42"/>
      <c r="F18" s="42"/>
    </row>
    <row r="19" spans="1:6" ht="13.5" thickBot="1" x14ac:dyDescent="0.25">
      <c r="A19" s="43"/>
      <c r="B19" s="43"/>
      <c r="C19" s="43"/>
      <c r="D19" s="44"/>
      <c r="E19" s="44"/>
      <c r="F19" s="44"/>
    </row>
    <row r="20" spans="1:6" ht="38.25" x14ac:dyDescent="0.25">
      <c r="A20" s="45" t="s">
        <v>14</v>
      </c>
      <c r="B20" s="46"/>
      <c r="C20" s="47"/>
      <c r="D20" s="48" t="s">
        <v>15</v>
      </c>
      <c r="E20" s="49" t="s">
        <v>16</v>
      </c>
      <c r="F20" s="50" t="s">
        <v>17</v>
      </c>
    </row>
    <row r="21" spans="1:6" ht="13.5" thickBot="1" x14ac:dyDescent="0.25">
      <c r="A21" s="51"/>
      <c r="B21" s="52"/>
      <c r="C21" s="53"/>
      <c r="D21" s="54"/>
      <c r="E21" s="55" t="s">
        <v>18</v>
      </c>
      <c r="F21" s="56">
        <v>43220</v>
      </c>
    </row>
    <row r="22" spans="1:6" x14ac:dyDescent="0.2">
      <c r="A22" s="57" t="s">
        <v>19</v>
      </c>
      <c r="B22" s="58"/>
      <c r="C22" s="58"/>
      <c r="D22" s="59">
        <v>1</v>
      </c>
      <c r="E22" s="60">
        <f>+E23+E26+E34+E29</f>
        <v>2070860</v>
      </c>
      <c r="F22" s="61">
        <f>+F23+F26+F34+F31</f>
        <v>99.999999999999986</v>
      </c>
    </row>
    <row r="23" spans="1:6" x14ac:dyDescent="0.2">
      <c r="A23" s="62" t="s">
        <v>20</v>
      </c>
      <c r="B23" s="63"/>
      <c r="C23" s="63"/>
      <c r="D23" s="64">
        <v>3</v>
      </c>
      <c r="E23" s="65">
        <f>E24+E25</f>
        <v>281696</v>
      </c>
      <c r="F23" s="66">
        <f>E23/E22*100</f>
        <v>13.602850989443999</v>
      </c>
    </row>
    <row r="24" spans="1:6" x14ac:dyDescent="0.2">
      <c r="A24" s="67" t="s">
        <v>21</v>
      </c>
      <c r="B24" s="68"/>
      <c r="C24" s="68"/>
      <c r="D24" s="64">
        <v>4</v>
      </c>
      <c r="E24" s="65">
        <v>281696</v>
      </c>
      <c r="F24" s="66">
        <f>E24/E22*100</f>
        <v>13.602850989443999</v>
      </c>
    </row>
    <row r="25" spans="1:6" hidden="1" x14ac:dyDescent="0.2">
      <c r="A25" s="67" t="s">
        <v>22</v>
      </c>
      <c r="B25" s="68"/>
      <c r="C25" s="68"/>
      <c r="D25" s="64">
        <v>5</v>
      </c>
      <c r="E25" s="65">
        <v>0</v>
      </c>
      <c r="F25" s="66">
        <f>E25/E22*100</f>
        <v>0</v>
      </c>
    </row>
    <row r="26" spans="1:6" x14ac:dyDescent="0.2">
      <c r="A26" s="62" t="s">
        <v>23</v>
      </c>
      <c r="B26" s="68"/>
      <c r="C26" s="68"/>
      <c r="D26" s="64">
        <v>9</v>
      </c>
      <c r="E26" s="65">
        <f>E27+E28</f>
        <v>1629965</v>
      </c>
      <c r="F26" s="66">
        <f>E26/E22*100</f>
        <v>78.709569937127569</v>
      </c>
    </row>
    <row r="27" spans="1:6" x14ac:dyDescent="0.2">
      <c r="A27" s="67" t="s">
        <v>24</v>
      </c>
      <c r="B27" s="68"/>
      <c r="C27" s="68"/>
      <c r="D27" s="64">
        <v>10</v>
      </c>
      <c r="E27" s="65">
        <v>874198</v>
      </c>
      <c r="F27" s="66">
        <f>E27/E22*100</f>
        <v>42.214249152526001</v>
      </c>
    </row>
    <row r="28" spans="1:6" x14ac:dyDescent="0.2">
      <c r="A28" s="67" t="s">
        <v>25</v>
      </c>
      <c r="B28" s="68"/>
      <c r="C28" s="68"/>
      <c r="D28" s="64">
        <v>11</v>
      </c>
      <c r="E28" s="65">
        <v>755767</v>
      </c>
      <c r="F28" s="66">
        <f>E28/E22*100</f>
        <v>36.495320784601567</v>
      </c>
    </row>
    <row r="29" spans="1:6" x14ac:dyDescent="0.2">
      <c r="A29" s="62" t="s">
        <v>26</v>
      </c>
      <c r="B29" s="68"/>
      <c r="C29" s="68"/>
      <c r="D29" s="64">
        <v>12</v>
      </c>
      <c r="E29" s="65">
        <f>E30+E31+E32</f>
        <v>151276</v>
      </c>
      <c r="F29" s="66">
        <f>E29/E22*100</f>
        <v>7.3049844026153385</v>
      </c>
    </row>
    <row r="30" spans="1:6" hidden="1" x14ac:dyDescent="0.2">
      <c r="A30" s="67" t="s">
        <v>27</v>
      </c>
      <c r="B30" s="68"/>
      <c r="C30" s="68"/>
      <c r="D30" s="64">
        <v>13</v>
      </c>
      <c r="E30" s="65">
        <v>0</v>
      </c>
      <c r="F30" s="66">
        <f>E30/E22*100</f>
        <v>0</v>
      </c>
    </row>
    <row r="31" spans="1:6" x14ac:dyDescent="0.2">
      <c r="A31" s="67" t="s">
        <v>28</v>
      </c>
      <c r="B31" s="68"/>
      <c r="C31" s="68"/>
      <c r="D31" s="64">
        <v>14</v>
      </c>
      <c r="E31" s="65">
        <v>151276</v>
      </c>
      <c r="F31" s="66">
        <f>E31/E22*100</f>
        <v>7.3049844026153385</v>
      </c>
    </row>
    <row r="32" spans="1:6" hidden="1" x14ac:dyDescent="0.2">
      <c r="A32" s="67" t="s">
        <v>29</v>
      </c>
      <c r="B32" s="68"/>
      <c r="C32" s="68"/>
      <c r="D32" s="64">
        <v>15</v>
      </c>
      <c r="E32" s="65">
        <v>0</v>
      </c>
      <c r="F32" s="66">
        <f>E32/E22*100</f>
        <v>0</v>
      </c>
    </row>
    <row r="33" spans="1:7" ht="13.5" hidden="1" thickBot="1" x14ac:dyDescent="0.25">
      <c r="A33" s="69" t="s">
        <v>30</v>
      </c>
      <c r="B33" s="70"/>
      <c r="C33" s="70"/>
      <c r="D33" s="71">
        <v>24</v>
      </c>
      <c r="E33" s="72">
        <v>0</v>
      </c>
      <c r="F33" s="66" t="e">
        <f t="shared" ref="F33" si="0">E33/E32*100</f>
        <v>#DIV/0!</v>
      </c>
    </row>
    <row r="34" spans="1:7" ht="12.75" customHeight="1" thickBot="1" x14ac:dyDescent="0.25">
      <c r="A34" s="73" t="s">
        <v>31</v>
      </c>
      <c r="B34" s="74"/>
      <c r="C34" s="74"/>
      <c r="D34" s="75">
        <v>24</v>
      </c>
      <c r="E34" s="76">
        <v>7923</v>
      </c>
      <c r="F34" s="77">
        <f>E34/E22*100</f>
        <v>0.38259467081309212</v>
      </c>
    </row>
    <row r="35" spans="1:7" x14ac:dyDescent="0.2">
      <c r="A35" s="78"/>
      <c r="B35" s="79"/>
      <c r="C35" s="79"/>
      <c r="D35" s="80"/>
      <c r="E35" s="81"/>
      <c r="F35" s="82"/>
    </row>
    <row r="36" spans="1:7" x14ac:dyDescent="0.2">
      <c r="A36" s="78"/>
      <c r="B36" s="79"/>
      <c r="C36" s="79"/>
      <c r="D36" s="80"/>
      <c r="E36" s="81"/>
      <c r="F36" s="82"/>
    </row>
    <row r="37" spans="1:7" ht="15.75" x14ac:dyDescent="0.2">
      <c r="A37" s="83" t="s">
        <v>32</v>
      </c>
      <c r="B37" s="84"/>
      <c r="C37" s="84"/>
      <c r="D37" s="84"/>
      <c r="E37" s="84"/>
      <c r="F37" s="84"/>
    </row>
    <row r="38" spans="1:7" ht="13.5" thickBot="1" x14ac:dyDescent="0.25">
      <c r="B38" s="85"/>
      <c r="C38" s="85"/>
      <c r="D38" s="86"/>
      <c r="E38" s="87"/>
      <c r="F38" s="88"/>
    </row>
    <row r="39" spans="1:7" ht="20.25" customHeight="1" x14ac:dyDescent="0.2">
      <c r="A39" s="143" t="s">
        <v>33</v>
      </c>
      <c r="B39" s="146" t="s">
        <v>15</v>
      </c>
      <c r="C39" s="148" t="s">
        <v>34</v>
      </c>
      <c r="D39" s="149"/>
      <c r="E39" s="148" t="s">
        <v>35</v>
      </c>
      <c r="F39" s="149"/>
      <c r="G39" s="89"/>
    </row>
    <row r="40" spans="1:7" ht="20.25" customHeight="1" x14ac:dyDescent="0.2">
      <c r="A40" s="144"/>
      <c r="B40" s="147"/>
      <c r="C40" s="90" t="s">
        <v>36</v>
      </c>
      <c r="D40" s="91" t="s">
        <v>37</v>
      </c>
      <c r="E40" s="90" t="s">
        <v>36</v>
      </c>
      <c r="F40" s="91" t="s">
        <v>37</v>
      </c>
    </row>
    <row r="41" spans="1:7" ht="15" customHeight="1" thickBot="1" x14ac:dyDescent="0.25">
      <c r="A41" s="145"/>
      <c r="B41" s="136"/>
      <c r="C41" s="150" t="s">
        <v>45</v>
      </c>
      <c r="D41" s="151"/>
      <c r="E41" s="152">
        <f>F21</f>
        <v>43220</v>
      </c>
      <c r="F41" s="153"/>
    </row>
    <row r="42" spans="1:7" ht="12.75" customHeight="1" thickBot="1" x14ac:dyDescent="0.25">
      <c r="A42" s="92" t="s">
        <v>4</v>
      </c>
      <c r="B42" s="93">
        <v>1</v>
      </c>
      <c r="C42" s="94">
        <v>46788667</v>
      </c>
      <c r="D42" s="95">
        <v>83585519</v>
      </c>
      <c r="E42" s="94">
        <v>46841832.369999997</v>
      </c>
      <c r="F42" s="96">
        <v>83680029.329999998</v>
      </c>
    </row>
    <row r="43" spans="1:7" x14ac:dyDescent="0.2">
      <c r="A43" s="78"/>
      <c r="B43" s="85"/>
      <c r="C43" s="97"/>
      <c r="D43" s="97"/>
      <c r="E43" s="97"/>
      <c r="F43" s="97"/>
    </row>
    <row r="44" spans="1:7" x14ac:dyDescent="0.2">
      <c r="A44" s="78"/>
      <c r="B44" s="85"/>
      <c r="C44" s="85"/>
      <c r="D44" s="86"/>
      <c r="E44" s="87"/>
      <c r="F44" s="88"/>
    </row>
    <row r="45" spans="1:7" ht="15.75" x14ac:dyDescent="0.2">
      <c r="A45" s="83" t="s">
        <v>38</v>
      </c>
      <c r="B45" s="85"/>
      <c r="C45" s="85"/>
      <c r="D45" s="86"/>
      <c r="E45" s="87"/>
      <c r="F45" s="88"/>
    </row>
    <row r="46" spans="1:7" x14ac:dyDescent="0.2">
      <c r="A46" s="78"/>
      <c r="B46" s="85"/>
      <c r="C46" s="98"/>
      <c r="D46" s="98"/>
    </row>
    <row r="47" spans="1:7" ht="3" customHeight="1" thickBot="1" x14ac:dyDescent="0.25"/>
    <row r="48" spans="1:7" ht="24" customHeight="1" x14ac:dyDescent="0.2">
      <c r="A48" s="133" t="s">
        <v>33</v>
      </c>
      <c r="B48" s="135" t="s">
        <v>15</v>
      </c>
      <c r="C48" s="137" t="s">
        <v>39</v>
      </c>
      <c r="D48" s="138"/>
      <c r="E48" s="99"/>
      <c r="F48" s="99"/>
    </row>
    <row r="49" spans="1:6" ht="12.75" customHeight="1" thickBot="1" x14ac:dyDescent="0.25">
      <c r="A49" s="134"/>
      <c r="B49" s="136"/>
      <c r="C49" s="100" t="s">
        <v>40</v>
      </c>
      <c r="D49" s="101">
        <v>43220</v>
      </c>
      <c r="E49" s="34"/>
      <c r="F49" s="102"/>
    </row>
    <row r="50" spans="1:6" ht="13.5" thickBot="1" x14ac:dyDescent="0.25">
      <c r="A50" s="92" t="s">
        <v>4</v>
      </c>
      <c r="B50" s="103">
        <v>1</v>
      </c>
      <c r="C50" s="139">
        <v>2067990645.3800001</v>
      </c>
      <c r="D50" s="140"/>
      <c r="E50" s="104"/>
      <c r="F50" s="102"/>
    </row>
    <row r="51" spans="1:6" x14ac:dyDescent="0.2">
      <c r="A51" s="78"/>
      <c r="B51" s="86"/>
      <c r="C51" s="105"/>
      <c r="D51" s="105"/>
      <c r="E51" s="104"/>
      <c r="F51" s="102"/>
    </row>
    <row r="52" spans="1:6" x14ac:dyDescent="0.2">
      <c r="C52" s="34"/>
      <c r="D52" s="34"/>
      <c r="E52" s="104"/>
      <c r="F52" s="104"/>
    </row>
    <row r="53" spans="1:6" ht="51" x14ac:dyDescent="0.25">
      <c r="A53" s="106" t="s">
        <v>41</v>
      </c>
      <c r="B53" s="107"/>
      <c r="C53" s="107"/>
      <c r="D53" s="108"/>
      <c r="E53" s="108"/>
      <c r="F53" s="109"/>
    </row>
  </sheetData>
  <mergeCells count="12">
    <mergeCell ref="A48:A49"/>
    <mergeCell ref="B48:B49"/>
    <mergeCell ref="C48:D48"/>
    <mergeCell ref="C50:D50"/>
    <mergeCell ref="E13:F13"/>
    <mergeCell ref="A15:B15"/>
    <mergeCell ref="A39:A41"/>
    <mergeCell ref="B39:B41"/>
    <mergeCell ref="C39:D39"/>
    <mergeCell ref="E39:F39"/>
    <mergeCell ref="C41:D41"/>
    <mergeCell ref="E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workbookViewId="0">
      <selection activeCell="B7" sqref="B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">
      <c r="A12" s="29"/>
      <c r="B12" s="29"/>
      <c r="C12" s="15"/>
      <c r="D12" s="15"/>
      <c r="E12" s="23"/>
      <c r="F12" s="24"/>
    </row>
    <row r="13" spans="1:6" ht="12.75" customHeight="1" x14ac:dyDescent="0.2">
      <c r="A13" s="8" t="s">
        <v>11</v>
      </c>
      <c r="B13" s="28" t="s">
        <v>12</v>
      </c>
      <c r="C13" s="117"/>
      <c r="D13" s="15"/>
      <c r="E13" s="141"/>
      <c r="F13" s="141"/>
    </row>
    <row r="14" spans="1:6" ht="10.5" customHeight="1" x14ac:dyDescent="0.2">
      <c r="A14" s="12"/>
      <c r="B14" s="13"/>
      <c r="C14" s="31"/>
      <c r="D14" s="15"/>
      <c r="E14" s="116"/>
      <c r="F14" s="116"/>
    </row>
    <row r="15" spans="1:6" ht="12.75" customHeight="1" x14ac:dyDescent="0.2">
      <c r="A15" s="142"/>
      <c r="B15" s="142"/>
      <c r="C15" s="33"/>
      <c r="D15" s="15"/>
      <c r="E15" s="34"/>
      <c r="F15" s="34"/>
    </row>
    <row r="16" spans="1:6" x14ac:dyDescent="0.2">
      <c r="A16" s="35"/>
      <c r="B16" s="31"/>
      <c r="C16" s="15"/>
      <c r="D16" s="15"/>
      <c r="E16" s="34"/>
      <c r="F16" s="36"/>
    </row>
    <row r="17" spans="1:6" x14ac:dyDescent="0.2">
      <c r="A17" s="37"/>
      <c r="B17" s="38"/>
      <c r="C17" s="38"/>
      <c r="D17" s="38"/>
      <c r="E17" s="39"/>
      <c r="F17" s="15"/>
    </row>
    <row r="18" spans="1:6" ht="15.75" x14ac:dyDescent="0.2">
      <c r="A18" s="40" t="s">
        <v>13</v>
      </c>
      <c r="B18" s="41"/>
      <c r="C18" s="41"/>
      <c r="D18" s="42"/>
      <c r="E18" s="42"/>
      <c r="F18" s="42"/>
    </row>
    <row r="19" spans="1:6" ht="13.5" thickBot="1" x14ac:dyDescent="0.25">
      <c r="A19" s="43"/>
      <c r="B19" s="43"/>
      <c r="C19" s="43"/>
      <c r="D19" s="44"/>
      <c r="E19" s="44"/>
      <c r="F19" s="44"/>
    </row>
    <row r="20" spans="1:6" ht="38.25" x14ac:dyDescent="0.25">
      <c r="A20" s="45" t="s">
        <v>14</v>
      </c>
      <c r="B20" s="46"/>
      <c r="C20" s="47"/>
      <c r="D20" s="48" t="s">
        <v>15</v>
      </c>
      <c r="E20" s="49" t="s">
        <v>16</v>
      </c>
      <c r="F20" s="50" t="s">
        <v>17</v>
      </c>
    </row>
    <row r="21" spans="1:6" ht="13.5" thickBot="1" x14ac:dyDescent="0.25">
      <c r="A21" s="51"/>
      <c r="B21" s="52"/>
      <c r="C21" s="53"/>
      <c r="D21" s="54"/>
      <c r="E21" s="55" t="s">
        <v>18</v>
      </c>
      <c r="F21" s="56">
        <v>43251</v>
      </c>
    </row>
    <row r="22" spans="1:6" x14ac:dyDescent="0.2">
      <c r="A22" s="57" t="s">
        <v>19</v>
      </c>
      <c r="B22" s="58"/>
      <c r="C22" s="58"/>
      <c r="D22" s="59">
        <v>1</v>
      </c>
      <c r="E22" s="60">
        <f>+E23+E26+E34+E29</f>
        <v>2055814</v>
      </c>
      <c r="F22" s="61">
        <f>+F23+F26+F34+F31</f>
        <v>100</v>
      </c>
    </row>
    <row r="23" spans="1:6" x14ac:dyDescent="0.2">
      <c r="A23" s="62" t="s">
        <v>20</v>
      </c>
      <c r="B23" s="63"/>
      <c r="C23" s="63"/>
      <c r="D23" s="64">
        <v>3</v>
      </c>
      <c r="E23" s="65">
        <f>E24+E25</f>
        <v>271784</v>
      </c>
      <c r="F23" s="66">
        <f>E23/E22*100</f>
        <v>13.22026214433796</v>
      </c>
    </row>
    <row r="24" spans="1:6" x14ac:dyDescent="0.2">
      <c r="A24" s="67" t="s">
        <v>21</v>
      </c>
      <c r="B24" s="68"/>
      <c r="C24" s="68"/>
      <c r="D24" s="64">
        <v>4</v>
      </c>
      <c r="E24" s="65">
        <v>271784</v>
      </c>
      <c r="F24" s="66">
        <f>E24/E22*100</f>
        <v>13.22026214433796</v>
      </c>
    </row>
    <row r="25" spans="1:6" hidden="1" x14ac:dyDescent="0.2">
      <c r="A25" s="67" t="s">
        <v>22</v>
      </c>
      <c r="B25" s="68"/>
      <c r="C25" s="68"/>
      <c r="D25" s="64">
        <v>5</v>
      </c>
      <c r="E25" s="65">
        <v>0</v>
      </c>
      <c r="F25" s="66">
        <f>E25/E22*100</f>
        <v>0</v>
      </c>
    </row>
    <row r="26" spans="1:6" x14ac:dyDescent="0.2">
      <c r="A26" s="62" t="s">
        <v>23</v>
      </c>
      <c r="B26" s="68"/>
      <c r="C26" s="68"/>
      <c r="D26" s="64">
        <v>9</v>
      </c>
      <c r="E26" s="65">
        <f>E27+E28</f>
        <v>1629722</v>
      </c>
      <c r="F26" s="66">
        <f>E26/E22*100</f>
        <v>79.273805898782669</v>
      </c>
    </row>
    <row r="27" spans="1:6" x14ac:dyDescent="0.2">
      <c r="A27" s="67" t="s">
        <v>24</v>
      </c>
      <c r="B27" s="68"/>
      <c r="C27" s="68"/>
      <c r="D27" s="64">
        <v>10</v>
      </c>
      <c r="E27" s="65">
        <v>873500</v>
      </c>
      <c r="F27" s="66">
        <f>E27/E22*100</f>
        <v>42.489252432369859</v>
      </c>
    </row>
    <row r="28" spans="1:6" x14ac:dyDescent="0.2">
      <c r="A28" s="67" t="s">
        <v>25</v>
      </c>
      <c r="B28" s="68"/>
      <c r="C28" s="68"/>
      <c r="D28" s="64">
        <v>11</v>
      </c>
      <c r="E28" s="65">
        <v>756222</v>
      </c>
      <c r="F28" s="66">
        <f>E28/E22*100</f>
        <v>36.784553466412817</v>
      </c>
    </row>
    <row r="29" spans="1:6" x14ac:dyDescent="0.2">
      <c r="A29" s="62" t="s">
        <v>26</v>
      </c>
      <c r="B29" s="68"/>
      <c r="C29" s="68"/>
      <c r="D29" s="64">
        <v>12</v>
      </c>
      <c r="E29" s="65">
        <f>E30+E31+E32</f>
        <v>149165</v>
      </c>
      <c r="F29" s="66">
        <f>E29/E22*100</f>
        <v>7.2557634105030893</v>
      </c>
    </row>
    <row r="30" spans="1:6" hidden="1" x14ac:dyDescent="0.2">
      <c r="A30" s="67" t="s">
        <v>27</v>
      </c>
      <c r="B30" s="68"/>
      <c r="C30" s="68"/>
      <c r="D30" s="64">
        <v>13</v>
      </c>
      <c r="E30" s="65">
        <v>0</v>
      </c>
      <c r="F30" s="66">
        <f>E30/E22*100</f>
        <v>0</v>
      </c>
    </row>
    <row r="31" spans="1:6" x14ac:dyDescent="0.2">
      <c r="A31" s="67" t="s">
        <v>28</v>
      </c>
      <c r="B31" s="68"/>
      <c r="C31" s="68"/>
      <c r="D31" s="64">
        <v>14</v>
      </c>
      <c r="E31" s="65">
        <v>149165</v>
      </c>
      <c r="F31" s="66">
        <f>E31/E22*100</f>
        <v>7.2557634105030893</v>
      </c>
    </row>
    <row r="32" spans="1:6" hidden="1" x14ac:dyDescent="0.2">
      <c r="A32" s="67" t="s">
        <v>29</v>
      </c>
      <c r="B32" s="68"/>
      <c r="C32" s="68"/>
      <c r="D32" s="64">
        <v>15</v>
      </c>
      <c r="E32" s="65">
        <v>0</v>
      </c>
      <c r="F32" s="66">
        <f>E32/E22*100</f>
        <v>0</v>
      </c>
    </row>
    <row r="33" spans="1:7" ht="13.5" hidden="1" thickBot="1" x14ac:dyDescent="0.25">
      <c r="A33" s="69" t="s">
        <v>30</v>
      </c>
      <c r="B33" s="70"/>
      <c r="C33" s="70"/>
      <c r="D33" s="71">
        <v>24</v>
      </c>
      <c r="E33" s="72">
        <v>0</v>
      </c>
      <c r="F33" s="66" t="e">
        <f t="shared" ref="F33" si="0">E33/E32*100</f>
        <v>#DIV/0!</v>
      </c>
    </row>
    <row r="34" spans="1:7" ht="12.75" customHeight="1" thickBot="1" x14ac:dyDescent="0.25">
      <c r="A34" s="73" t="s">
        <v>31</v>
      </c>
      <c r="B34" s="74"/>
      <c r="C34" s="74"/>
      <c r="D34" s="75">
        <v>24</v>
      </c>
      <c r="E34" s="76">
        <v>5143</v>
      </c>
      <c r="F34" s="77">
        <f>E34/E22*100</f>
        <v>0.25016854637627722</v>
      </c>
    </row>
    <row r="35" spans="1:7" x14ac:dyDescent="0.2">
      <c r="A35" s="78"/>
      <c r="B35" s="79"/>
      <c r="C35" s="79"/>
      <c r="D35" s="80"/>
      <c r="E35" s="81"/>
      <c r="F35" s="82"/>
    </row>
    <row r="36" spans="1:7" x14ac:dyDescent="0.2">
      <c r="A36" s="78"/>
      <c r="B36" s="79"/>
      <c r="C36" s="79"/>
      <c r="D36" s="80"/>
      <c r="E36" s="81"/>
      <c r="F36" s="82"/>
    </row>
    <row r="37" spans="1:7" ht="15.75" x14ac:dyDescent="0.2">
      <c r="A37" s="83" t="s">
        <v>32</v>
      </c>
      <c r="B37" s="84"/>
      <c r="C37" s="84"/>
      <c r="D37" s="84"/>
      <c r="E37" s="84"/>
      <c r="F37" s="84"/>
    </row>
    <row r="38" spans="1:7" ht="13.5" thickBot="1" x14ac:dyDescent="0.25">
      <c r="B38" s="85"/>
      <c r="C38" s="85"/>
      <c r="D38" s="86"/>
      <c r="E38" s="87"/>
      <c r="F38" s="88"/>
    </row>
    <row r="39" spans="1:7" ht="20.25" customHeight="1" x14ac:dyDescent="0.2">
      <c r="A39" s="143" t="s">
        <v>33</v>
      </c>
      <c r="B39" s="146" t="s">
        <v>15</v>
      </c>
      <c r="C39" s="148" t="s">
        <v>34</v>
      </c>
      <c r="D39" s="149"/>
      <c r="E39" s="148" t="s">
        <v>35</v>
      </c>
      <c r="F39" s="149"/>
      <c r="G39" s="89"/>
    </row>
    <row r="40" spans="1:7" ht="20.25" customHeight="1" x14ac:dyDescent="0.2">
      <c r="A40" s="144"/>
      <c r="B40" s="147"/>
      <c r="C40" s="90" t="s">
        <v>36</v>
      </c>
      <c r="D40" s="91" t="s">
        <v>37</v>
      </c>
      <c r="E40" s="90" t="s">
        <v>36</v>
      </c>
      <c r="F40" s="91" t="s">
        <v>37</v>
      </c>
    </row>
    <row r="41" spans="1:7" ht="15" customHeight="1" thickBot="1" x14ac:dyDescent="0.25">
      <c r="A41" s="145"/>
      <c r="B41" s="136"/>
      <c r="C41" s="150" t="s">
        <v>46</v>
      </c>
      <c r="D41" s="151"/>
      <c r="E41" s="152">
        <f>F21</f>
        <v>43251</v>
      </c>
      <c r="F41" s="153"/>
    </row>
    <row r="42" spans="1:7" ht="12.75" customHeight="1" thickBot="1" x14ac:dyDescent="0.25">
      <c r="A42" s="92" t="s">
        <v>4</v>
      </c>
      <c r="B42" s="93">
        <v>1</v>
      </c>
      <c r="C42" s="94">
        <v>37424002</v>
      </c>
      <c r="D42" s="95">
        <v>50753885</v>
      </c>
      <c r="E42" s="94">
        <v>37452912.57</v>
      </c>
      <c r="F42" s="96">
        <v>50795244.840000004</v>
      </c>
    </row>
    <row r="43" spans="1:7" x14ac:dyDescent="0.2">
      <c r="A43" s="78"/>
      <c r="B43" s="85"/>
      <c r="C43" s="97"/>
      <c r="D43" s="97"/>
      <c r="E43" s="97"/>
      <c r="F43" s="97"/>
    </row>
    <row r="44" spans="1:7" x14ac:dyDescent="0.2">
      <c r="A44" s="78"/>
      <c r="B44" s="85"/>
      <c r="C44" s="85"/>
      <c r="D44" s="86"/>
      <c r="E44" s="87"/>
      <c r="F44" s="88"/>
    </row>
    <row r="45" spans="1:7" ht="15.75" x14ac:dyDescent="0.2">
      <c r="A45" s="83" t="s">
        <v>38</v>
      </c>
      <c r="B45" s="85"/>
      <c r="C45" s="85"/>
      <c r="D45" s="86"/>
      <c r="E45" s="87"/>
      <c r="F45" s="88"/>
    </row>
    <row r="46" spans="1:7" x14ac:dyDescent="0.2">
      <c r="A46" s="78"/>
      <c r="B46" s="85"/>
      <c r="C46" s="98"/>
      <c r="D46" s="98"/>
    </row>
    <row r="47" spans="1:7" ht="3" customHeight="1" thickBot="1" x14ac:dyDescent="0.25"/>
    <row r="48" spans="1:7" ht="24" customHeight="1" x14ac:dyDescent="0.2">
      <c r="A48" s="133" t="s">
        <v>33</v>
      </c>
      <c r="B48" s="135" t="s">
        <v>15</v>
      </c>
      <c r="C48" s="137" t="s">
        <v>39</v>
      </c>
      <c r="D48" s="138"/>
      <c r="E48" s="99"/>
      <c r="F48" s="99"/>
    </row>
    <row r="49" spans="1:6" ht="12.75" customHeight="1" thickBot="1" x14ac:dyDescent="0.25">
      <c r="A49" s="134"/>
      <c r="B49" s="136"/>
      <c r="C49" s="100" t="s">
        <v>40</v>
      </c>
      <c r="D49" s="101">
        <v>43251</v>
      </c>
      <c r="E49" s="34"/>
      <c r="F49" s="102"/>
    </row>
    <row r="50" spans="1:6" ht="13.5" thickBot="1" x14ac:dyDescent="0.25">
      <c r="A50" s="92" t="s">
        <v>4</v>
      </c>
      <c r="B50" s="103">
        <v>1</v>
      </c>
      <c r="C50" s="139">
        <v>2049714279.8599999</v>
      </c>
      <c r="D50" s="140"/>
      <c r="E50" s="104"/>
      <c r="F50" s="102"/>
    </row>
    <row r="51" spans="1:6" x14ac:dyDescent="0.2">
      <c r="A51" s="78"/>
      <c r="B51" s="86"/>
      <c r="C51" s="105"/>
      <c r="D51" s="105"/>
      <c r="E51" s="104"/>
      <c r="F51" s="102"/>
    </row>
    <row r="52" spans="1:6" x14ac:dyDescent="0.2">
      <c r="C52" s="34"/>
      <c r="D52" s="34"/>
      <c r="E52" s="104"/>
      <c r="F52" s="104"/>
    </row>
    <row r="53" spans="1:6" ht="51" x14ac:dyDescent="0.25">
      <c r="A53" s="106" t="s">
        <v>41</v>
      </c>
      <c r="B53" s="107"/>
      <c r="C53" s="107"/>
      <c r="D53" s="108"/>
      <c r="E53" s="108"/>
      <c r="F53" s="109"/>
    </row>
  </sheetData>
  <mergeCells count="12">
    <mergeCell ref="A48:A49"/>
    <mergeCell ref="B48:B49"/>
    <mergeCell ref="C48:D48"/>
    <mergeCell ref="C50:D50"/>
    <mergeCell ref="E13:F13"/>
    <mergeCell ref="A15:B15"/>
    <mergeCell ref="A39:A41"/>
    <mergeCell ref="B39:B41"/>
    <mergeCell ref="C39:D39"/>
    <mergeCell ref="E39:F39"/>
    <mergeCell ref="C41:D41"/>
    <mergeCell ref="E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workbookViewId="0">
      <selection activeCell="B7" sqref="B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">
      <c r="A12" s="29"/>
      <c r="B12" s="29"/>
      <c r="C12" s="15"/>
      <c r="D12" s="15"/>
      <c r="E12" s="23"/>
      <c r="F12" s="24"/>
    </row>
    <row r="13" spans="1:6" ht="12.75" customHeight="1" x14ac:dyDescent="0.2">
      <c r="A13" s="8" t="s">
        <v>11</v>
      </c>
      <c r="B13" s="28" t="s">
        <v>12</v>
      </c>
      <c r="C13" s="119"/>
      <c r="D13" s="15"/>
      <c r="E13" s="141"/>
      <c r="F13" s="141"/>
    </row>
    <row r="14" spans="1:6" ht="10.5" customHeight="1" x14ac:dyDescent="0.2">
      <c r="A14" s="12"/>
      <c r="B14" s="13"/>
      <c r="C14" s="31"/>
      <c r="D14" s="15"/>
      <c r="E14" s="118"/>
      <c r="F14" s="118"/>
    </row>
    <row r="15" spans="1:6" ht="12.75" customHeight="1" x14ac:dyDescent="0.2">
      <c r="A15" s="142"/>
      <c r="B15" s="142"/>
      <c r="C15" s="33"/>
      <c r="D15" s="15"/>
      <c r="E15" s="34"/>
      <c r="F15" s="34"/>
    </row>
    <row r="16" spans="1:6" x14ac:dyDescent="0.2">
      <c r="A16" s="35"/>
      <c r="B16" s="31"/>
      <c r="C16" s="15"/>
      <c r="D16" s="15"/>
      <c r="E16" s="34"/>
      <c r="F16" s="36"/>
    </row>
    <row r="17" spans="1:6" x14ac:dyDescent="0.2">
      <c r="A17" s="37"/>
      <c r="B17" s="38"/>
      <c r="C17" s="38"/>
      <c r="D17" s="38"/>
      <c r="E17" s="39"/>
      <c r="F17" s="15"/>
    </row>
    <row r="18" spans="1:6" ht="15.75" x14ac:dyDescent="0.2">
      <c r="A18" s="40" t="s">
        <v>13</v>
      </c>
      <c r="B18" s="41"/>
      <c r="C18" s="41"/>
      <c r="D18" s="42"/>
      <c r="E18" s="42"/>
      <c r="F18" s="42"/>
    </row>
    <row r="19" spans="1:6" ht="13.5" thickBot="1" x14ac:dyDescent="0.25">
      <c r="A19" s="43"/>
      <c r="B19" s="43"/>
      <c r="C19" s="43"/>
      <c r="D19" s="44"/>
      <c r="E19" s="44"/>
      <c r="F19" s="44"/>
    </row>
    <row r="20" spans="1:6" ht="38.25" x14ac:dyDescent="0.25">
      <c r="A20" s="45" t="s">
        <v>14</v>
      </c>
      <c r="B20" s="46"/>
      <c r="C20" s="47"/>
      <c r="D20" s="48" t="s">
        <v>15</v>
      </c>
      <c r="E20" s="49" t="s">
        <v>16</v>
      </c>
      <c r="F20" s="50" t="s">
        <v>17</v>
      </c>
    </row>
    <row r="21" spans="1:6" ht="13.5" thickBot="1" x14ac:dyDescent="0.25">
      <c r="A21" s="51"/>
      <c r="B21" s="52"/>
      <c r="C21" s="53"/>
      <c r="D21" s="54"/>
      <c r="E21" s="55" t="s">
        <v>18</v>
      </c>
      <c r="F21" s="56">
        <v>43281</v>
      </c>
    </row>
    <row r="22" spans="1:6" x14ac:dyDescent="0.2">
      <c r="A22" s="57" t="s">
        <v>19</v>
      </c>
      <c r="B22" s="58"/>
      <c r="C22" s="58"/>
      <c r="D22" s="59">
        <v>1</v>
      </c>
      <c r="E22" s="60">
        <f>+E23+E26+E34+E29</f>
        <v>2006830</v>
      </c>
      <c r="F22" s="61">
        <f>+F23+F26+F34+F31</f>
        <v>100.00000000000001</v>
      </c>
    </row>
    <row r="23" spans="1:6" x14ac:dyDescent="0.2">
      <c r="A23" s="62" t="s">
        <v>20</v>
      </c>
      <c r="B23" s="63"/>
      <c r="C23" s="63"/>
      <c r="D23" s="64">
        <v>3</v>
      </c>
      <c r="E23" s="65">
        <f>E24+E25</f>
        <v>196463</v>
      </c>
      <c r="F23" s="66">
        <f>E23/E22*100</f>
        <v>9.7897181126453159</v>
      </c>
    </row>
    <row r="24" spans="1:6" x14ac:dyDescent="0.2">
      <c r="A24" s="67" t="s">
        <v>21</v>
      </c>
      <c r="B24" s="68"/>
      <c r="C24" s="68"/>
      <c r="D24" s="64">
        <v>4</v>
      </c>
      <c r="E24" s="65">
        <v>196463</v>
      </c>
      <c r="F24" s="66">
        <f>E24/E22*100</f>
        <v>9.7897181126453159</v>
      </c>
    </row>
    <row r="25" spans="1:6" hidden="1" x14ac:dyDescent="0.2">
      <c r="A25" s="67" t="s">
        <v>22</v>
      </c>
      <c r="B25" s="68"/>
      <c r="C25" s="68"/>
      <c r="D25" s="64">
        <v>5</v>
      </c>
      <c r="E25" s="65">
        <v>0</v>
      </c>
      <c r="F25" s="66">
        <f>E25/E22*100</f>
        <v>0</v>
      </c>
    </row>
    <row r="26" spans="1:6" x14ac:dyDescent="0.2">
      <c r="A26" s="62" t="s">
        <v>23</v>
      </c>
      <c r="B26" s="68"/>
      <c r="C26" s="68"/>
      <c r="D26" s="64">
        <v>9</v>
      </c>
      <c r="E26" s="65">
        <f>E27+E28</f>
        <v>1655860</v>
      </c>
      <c r="F26" s="66">
        <f>E26/E22*100</f>
        <v>82.5112241694613</v>
      </c>
    </row>
    <row r="27" spans="1:6" x14ac:dyDescent="0.2">
      <c r="A27" s="67" t="s">
        <v>24</v>
      </c>
      <c r="B27" s="68"/>
      <c r="C27" s="68"/>
      <c r="D27" s="64">
        <v>10</v>
      </c>
      <c r="E27" s="65">
        <v>922902</v>
      </c>
      <c r="F27" s="66">
        <f>E27/E22*100</f>
        <v>45.988050806495821</v>
      </c>
    </row>
    <row r="28" spans="1:6" x14ac:dyDescent="0.2">
      <c r="A28" s="67" t="s">
        <v>25</v>
      </c>
      <c r="B28" s="68"/>
      <c r="C28" s="68"/>
      <c r="D28" s="64">
        <v>11</v>
      </c>
      <c r="E28" s="65">
        <v>732958</v>
      </c>
      <c r="F28" s="66">
        <f>E28/E22*100</f>
        <v>36.523173362965473</v>
      </c>
    </row>
    <row r="29" spans="1:6" x14ac:dyDescent="0.2">
      <c r="A29" s="62" t="s">
        <v>26</v>
      </c>
      <c r="B29" s="68"/>
      <c r="C29" s="68"/>
      <c r="D29" s="64">
        <v>12</v>
      </c>
      <c r="E29" s="65">
        <f>E30+E31+E32</f>
        <v>152352</v>
      </c>
      <c r="F29" s="66">
        <f>E29/E22*100</f>
        <v>7.5916744318153508</v>
      </c>
    </row>
    <row r="30" spans="1:6" hidden="1" x14ac:dyDescent="0.2">
      <c r="A30" s="67" t="s">
        <v>27</v>
      </c>
      <c r="B30" s="68"/>
      <c r="C30" s="68"/>
      <c r="D30" s="64">
        <v>13</v>
      </c>
      <c r="E30" s="65">
        <v>0</v>
      </c>
      <c r="F30" s="66">
        <f>E30/E22*100</f>
        <v>0</v>
      </c>
    </row>
    <row r="31" spans="1:6" x14ac:dyDescent="0.2">
      <c r="A31" s="67" t="s">
        <v>28</v>
      </c>
      <c r="B31" s="68"/>
      <c r="C31" s="68"/>
      <c r="D31" s="64">
        <v>14</v>
      </c>
      <c r="E31" s="65">
        <v>152352</v>
      </c>
      <c r="F31" s="66">
        <f>E31/E22*100</f>
        <v>7.5916744318153508</v>
      </c>
    </row>
    <row r="32" spans="1:6" hidden="1" x14ac:dyDescent="0.2">
      <c r="A32" s="67" t="s">
        <v>29</v>
      </c>
      <c r="B32" s="68"/>
      <c r="C32" s="68"/>
      <c r="D32" s="64">
        <v>15</v>
      </c>
      <c r="E32" s="65">
        <v>0</v>
      </c>
      <c r="F32" s="66">
        <f>E32/E22*100</f>
        <v>0</v>
      </c>
    </row>
    <row r="33" spans="1:7" ht="13.5" hidden="1" thickBot="1" x14ac:dyDescent="0.25">
      <c r="A33" s="69" t="s">
        <v>30</v>
      </c>
      <c r="B33" s="70"/>
      <c r="C33" s="70"/>
      <c r="D33" s="71">
        <v>24</v>
      </c>
      <c r="E33" s="72">
        <v>0</v>
      </c>
      <c r="F33" s="66" t="e">
        <f t="shared" ref="F33" si="0">E33/E32*100</f>
        <v>#DIV/0!</v>
      </c>
    </row>
    <row r="34" spans="1:7" ht="12.75" customHeight="1" thickBot="1" x14ac:dyDescent="0.25">
      <c r="A34" s="73" t="s">
        <v>31</v>
      </c>
      <c r="B34" s="74"/>
      <c r="C34" s="74"/>
      <c r="D34" s="75">
        <v>24</v>
      </c>
      <c r="E34" s="76">
        <v>2155</v>
      </c>
      <c r="F34" s="77">
        <f>E34/E22*100</f>
        <v>0.10738328607804348</v>
      </c>
    </row>
    <row r="35" spans="1:7" x14ac:dyDescent="0.2">
      <c r="A35" s="78"/>
      <c r="B35" s="79"/>
      <c r="C35" s="79"/>
      <c r="D35" s="80"/>
      <c r="E35" s="81"/>
      <c r="F35" s="82"/>
    </row>
    <row r="36" spans="1:7" x14ac:dyDescent="0.2">
      <c r="A36" s="78"/>
      <c r="B36" s="79"/>
      <c r="C36" s="79"/>
      <c r="D36" s="80"/>
      <c r="E36" s="81"/>
      <c r="F36" s="82"/>
    </row>
    <row r="37" spans="1:7" ht="15.75" x14ac:dyDescent="0.2">
      <c r="A37" s="83" t="s">
        <v>32</v>
      </c>
      <c r="B37" s="84"/>
      <c r="C37" s="84"/>
      <c r="D37" s="84"/>
      <c r="E37" s="84"/>
      <c r="F37" s="84"/>
    </row>
    <row r="38" spans="1:7" ht="13.5" thickBot="1" x14ac:dyDescent="0.25">
      <c r="B38" s="85"/>
      <c r="C38" s="85"/>
      <c r="D38" s="86"/>
      <c r="E38" s="87"/>
      <c r="F38" s="88"/>
    </row>
    <row r="39" spans="1:7" ht="20.25" customHeight="1" x14ac:dyDescent="0.2">
      <c r="A39" s="143" t="s">
        <v>33</v>
      </c>
      <c r="B39" s="146" t="s">
        <v>15</v>
      </c>
      <c r="C39" s="148" t="s">
        <v>34</v>
      </c>
      <c r="D39" s="149"/>
      <c r="E39" s="148" t="s">
        <v>35</v>
      </c>
      <c r="F39" s="149"/>
      <c r="G39" s="89"/>
    </row>
    <row r="40" spans="1:7" ht="20.25" customHeight="1" x14ac:dyDescent="0.2">
      <c r="A40" s="144"/>
      <c r="B40" s="147"/>
      <c r="C40" s="90" t="s">
        <v>36</v>
      </c>
      <c r="D40" s="91" t="s">
        <v>37</v>
      </c>
      <c r="E40" s="90" t="s">
        <v>36</v>
      </c>
      <c r="F40" s="91" t="s">
        <v>37</v>
      </c>
    </row>
    <row r="41" spans="1:7" ht="15" customHeight="1" thickBot="1" x14ac:dyDescent="0.25">
      <c r="A41" s="145"/>
      <c r="B41" s="136"/>
      <c r="C41" s="150" t="s">
        <v>47</v>
      </c>
      <c r="D41" s="151"/>
      <c r="E41" s="152">
        <f>F21</f>
        <v>43281</v>
      </c>
      <c r="F41" s="153"/>
    </row>
    <row r="42" spans="1:7" ht="12.75" customHeight="1" thickBot="1" x14ac:dyDescent="0.25">
      <c r="A42" s="92" t="s">
        <v>4</v>
      </c>
      <c r="B42" s="93">
        <v>1</v>
      </c>
      <c r="C42" s="94">
        <v>20253703</v>
      </c>
      <c r="D42" s="95">
        <v>71543043</v>
      </c>
      <c r="E42" s="94">
        <v>20234558</v>
      </c>
      <c r="F42" s="96">
        <v>71479675</v>
      </c>
    </row>
    <row r="43" spans="1:7" x14ac:dyDescent="0.2">
      <c r="A43" s="78"/>
      <c r="B43" s="85"/>
      <c r="C43" s="97"/>
      <c r="D43" s="97"/>
      <c r="E43" s="97"/>
      <c r="F43" s="97"/>
    </row>
    <row r="44" spans="1:7" x14ac:dyDescent="0.2">
      <c r="A44" s="78"/>
      <c r="B44" s="85"/>
      <c r="C44" s="85"/>
      <c r="D44" s="86"/>
      <c r="E44" s="87"/>
      <c r="F44" s="88"/>
    </row>
    <row r="45" spans="1:7" ht="15.75" x14ac:dyDescent="0.2">
      <c r="A45" s="83" t="s">
        <v>38</v>
      </c>
      <c r="B45" s="85"/>
      <c r="C45" s="85"/>
      <c r="D45" s="86"/>
      <c r="E45" s="87"/>
      <c r="F45" s="88"/>
    </row>
    <row r="46" spans="1:7" x14ac:dyDescent="0.2">
      <c r="A46" s="78"/>
      <c r="B46" s="85"/>
      <c r="C46" s="98"/>
      <c r="D46" s="98"/>
    </row>
    <row r="47" spans="1:7" ht="3" customHeight="1" thickBot="1" x14ac:dyDescent="0.25"/>
    <row r="48" spans="1:7" ht="24" customHeight="1" x14ac:dyDescent="0.2">
      <c r="A48" s="133" t="s">
        <v>33</v>
      </c>
      <c r="B48" s="135" t="s">
        <v>15</v>
      </c>
      <c r="C48" s="137" t="s">
        <v>39</v>
      </c>
      <c r="D48" s="138"/>
      <c r="E48" s="99"/>
      <c r="F48" s="99"/>
    </row>
    <row r="49" spans="1:6" ht="12.75" customHeight="1" thickBot="1" x14ac:dyDescent="0.25">
      <c r="A49" s="134"/>
      <c r="B49" s="136"/>
      <c r="C49" s="100" t="s">
        <v>40</v>
      </c>
      <c r="D49" s="101">
        <v>43280</v>
      </c>
      <c r="E49" s="34"/>
      <c r="F49" s="102"/>
    </row>
    <row r="50" spans="1:6" ht="13.5" thickBot="1" x14ac:dyDescent="0.25">
      <c r="A50" s="92" t="s">
        <v>4</v>
      </c>
      <c r="B50" s="103">
        <v>1</v>
      </c>
      <c r="C50" s="139">
        <v>1996296717</v>
      </c>
      <c r="D50" s="140"/>
      <c r="E50" s="104"/>
      <c r="F50" s="102"/>
    </row>
    <row r="51" spans="1:6" x14ac:dyDescent="0.2">
      <c r="A51" s="78"/>
      <c r="B51" s="86"/>
      <c r="C51" s="105"/>
      <c r="D51" s="105"/>
      <c r="E51" s="104"/>
      <c r="F51" s="102"/>
    </row>
    <row r="52" spans="1:6" x14ac:dyDescent="0.2">
      <c r="C52" s="34"/>
      <c r="D52" s="34"/>
      <c r="E52" s="104"/>
      <c r="F52" s="104"/>
    </row>
    <row r="53" spans="1:6" ht="51" x14ac:dyDescent="0.25">
      <c r="A53" s="106" t="s">
        <v>41</v>
      </c>
      <c r="B53" s="107"/>
      <c r="C53" s="107"/>
      <c r="D53" s="108"/>
      <c r="E53" s="108"/>
      <c r="F53" s="109"/>
    </row>
  </sheetData>
  <mergeCells count="12">
    <mergeCell ref="A48:A49"/>
    <mergeCell ref="B48:B49"/>
    <mergeCell ref="C48:D48"/>
    <mergeCell ref="C50:D50"/>
    <mergeCell ref="E13:F13"/>
    <mergeCell ref="A15:B15"/>
    <mergeCell ref="A39:A41"/>
    <mergeCell ref="B39:B41"/>
    <mergeCell ref="C39:D39"/>
    <mergeCell ref="E39:F39"/>
    <mergeCell ref="C41:D41"/>
    <mergeCell ref="E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workbookViewId="0">
      <selection activeCell="C9" sqref="C9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">
      <c r="A12" s="29"/>
      <c r="B12" s="29"/>
      <c r="C12" s="15"/>
      <c r="D12" s="15"/>
      <c r="E12" s="23"/>
      <c r="F12" s="24"/>
    </row>
    <row r="13" spans="1:6" ht="12.75" customHeight="1" x14ac:dyDescent="0.2">
      <c r="A13" s="8" t="s">
        <v>11</v>
      </c>
      <c r="B13" s="28" t="s">
        <v>12</v>
      </c>
      <c r="C13" s="121"/>
      <c r="D13" s="15"/>
      <c r="E13" s="141"/>
      <c r="F13" s="141"/>
    </row>
    <row r="14" spans="1:6" ht="10.5" customHeight="1" x14ac:dyDescent="0.2">
      <c r="A14" s="12"/>
      <c r="B14" s="13"/>
      <c r="C14" s="31"/>
      <c r="D14" s="15"/>
      <c r="E14" s="120"/>
      <c r="F14" s="120"/>
    </row>
    <row r="15" spans="1:6" ht="12.75" customHeight="1" x14ac:dyDescent="0.2">
      <c r="A15" s="142"/>
      <c r="B15" s="142"/>
      <c r="C15" s="33"/>
      <c r="D15" s="15"/>
      <c r="E15" s="34"/>
      <c r="F15" s="34"/>
    </row>
    <row r="16" spans="1:6" x14ac:dyDescent="0.2">
      <c r="A16" s="35"/>
      <c r="B16" s="31"/>
      <c r="C16" s="15"/>
      <c r="D16" s="15"/>
      <c r="E16" s="34"/>
      <c r="F16" s="36"/>
    </row>
    <row r="17" spans="1:6" x14ac:dyDescent="0.2">
      <c r="A17" s="37"/>
      <c r="B17" s="38"/>
      <c r="C17" s="38"/>
      <c r="D17" s="38"/>
      <c r="E17" s="39"/>
      <c r="F17" s="15"/>
    </row>
    <row r="18" spans="1:6" ht="15.75" x14ac:dyDescent="0.2">
      <c r="A18" s="40" t="s">
        <v>13</v>
      </c>
      <c r="B18" s="41"/>
      <c r="C18" s="41"/>
      <c r="D18" s="42"/>
      <c r="E18" s="42"/>
      <c r="F18" s="42"/>
    </row>
    <row r="19" spans="1:6" ht="13.5" thickBot="1" x14ac:dyDescent="0.25">
      <c r="A19" s="43"/>
      <c r="B19" s="43"/>
      <c r="C19" s="43"/>
      <c r="D19" s="44"/>
      <c r="E19" s="44"/>
      <c r="F19" s="44"/>
    </row>
    <row r="20" spans="1:6" ht="38.25" x14ac:dyDescent="0.25">
      <c r="A20" s="45" t="s">
        <v>14</v>
      </c>
      <c r="B20" s="46"/>
      <c r="C20" s="47"/>
      <c r="D20" s="48" t="s">
        <v>15</v>
      </c>
      <c r="E20" s="49" t="s">
        <v>16</v>
      </c>
      <c r="F20" s="50" t="s">
        <v>17</v>
      </c>
    </row>
    <row r="21" spans="1:6" ht="13.5" thickBot="1" x14ac:dyDescent="0.25">
      <c r="A21" s="51"/>
      <c r="B21" s="52"/>
      <c r="C21" s="53"/>
      <c r="D21" s="54"/>
      <c r="E21" s="55" t="s">
        <v>18</v>
      </c>
      <c r="F21" s="56">
        <v>43312</v>
      </c>
    </row>
    <row r="22" spans="1:6" x14ac:dyDescent="0.2">
      <c r="A22" s="57" t="s">
        <v>19</v>
      </c>
      <c r="B22" s="58"/>
      <c r="C22" s="58"/>
      <c r="D22" s="59">
        <v>1</v>
      </c>
      <c r="E22" s="60">
        <f>+E23+E26+E34+E29</f>
        <v>1969198</v>
      </c>
      <c r="F22" s="61">
        <f>+F23+F26+F34+F31</f>
        <v>100</v>
      </c>
    </row>
    <row r="23" spans="1:6" x14ac:dyDescent="0.2">
      <c r="A23" s="62" t="s">
        <v>20</v>
      </c>
      <c r="B23" s="63"/>
      <c r="C23" s="63"/>
      <c r="D23" s="64">
        <v>3</v>
      </c>
      <c r="E23" s="65">
        <f>E24+E25</f>
        <v>263079</v>
      </c>
      <c r="F23" s="66">
        <f>E23/E22*100</f>
        <v>13.359702782554116</v>
      </c>
    </row>
    <row r="24" spans="1:6" x14ac:dyDescent="0.2">
      <c r="A24" s="67" t="s">
        <v>21</v>
      </c>
      <c r="B24" s="68"/>
      <c r="C24" s="68"/>
      <c r="D24" s="64">
        <v>4</v>
      </c>
      <c r="E24" s="65">
        <v>263079</v>
      </c>
      <c r="F24" s="66">
        <f>E24/E22*100</f>
        <v>13.359702782554116</v>
      </c>
    </row>
    <row r="25" spans="1:6" hidden="1" x14ac:dyDescent="0.2">
      <c r="A25" s="67" t="s">
        <v>22</v>
      </c>
      <c r="B25" s="68"/>
      <c r="C25" s="68"/>
      <c r="D25" s="64">
        <v>5</v>
      </c>
      <c r="E25" s="65">
        <v>0</v>
      </c>
      <c r="F25" s="66">
        <f>E25/E22*100</f>
        <v>0</v>
      </c>
    </row>
    <row r="26" spans="1:6" x14ac:dyDescent="0.2">
      <c r="A26" s="62" t="s">
        <v>23</v>
      </c>
      <c r="B26" s="68"/>
      <c r="C26" s="68"/>
      <c r="D26" s="64">
        <v>9</v>
      </c>
      <c r="E26" s="65">
        <f>E27+E28</f>
        <v>1630354</v>
      </c>
      <c r="F26" s="66">
        <f>E26/E22*100</f>
        <v>82.792791786300825</v>
      </c>
    </row>
    <row r="27" spans="1:6" x14ac:dyDescent="0.2">
      <c r="A27" s="67" t="s">
        <v>24</v>
      </c>
      <c r="B27" s="68"/>
      <c r="C27" s="68"/>
      <c r="D27" s="64">
        <v>10</v>
      </c>
      <c r="E27" s="65">
        <v>901086</v>
      </c>
      <c r="F27" s="66">
        <f>E27/E22*100</f>
        <v>45.759034896440077</v>
      </c>
    </row>
    <row r="28" spans="1:6" x14ac:dyDescent="0.2">
      <c r="A28" s="67" t="s">
        <v>25</v>
      </c>
      <c r="B28" s="68"/>
      <c r="C28" s="68"/>
      <c r="D28" s="64">
        <v>11</v>
      </c>
      <c r="E28" s="65">
        <v>729268</v>
      </c>
      <c r="F28" s="66">
        <f>E28/E22*100</f>
        <v>37.033756889860747</v>
      </c>
    </row>
    <row r="29" spans="1:6" x14ac:dyDescent="0.2">
      <c r="A29" s="62" t="s">
        <v>26</v>
      </c>
      <c r="B29" s="68"/>
      <c r="C29" s="68"/>
      <c r="D29" s="64">
        <v>12</v>
      </c>
      <c r="E29" s="65">
        <f>E30+E31+E32</f>
        <v>69233</v>
      </c>
      <c r="F29" s="66">
        <f>E29/E22*100</f>
        <v>3.5157967863058968</v>
      </c>
    </row>
    <row r="30" spans="1:6" hidden="1" x14ac:dyDescent="0.2">
      <c r="A30" s="67" t="s">
        <v>27</v>
      </c>
      <c r="B30" s="68"/>
      <c r="C30" s="68"/>
      <c r="D30" s="64">
        <v>13</v>
      </c>
      <c r="E30" s="65">
        <v>0</v>
      </c>
      <c r="F30" s="66">
        <f>E30/E22*100</f>
        <v>0</v>
      </c>
    </row>
    <row r="31" spans="1:6" x14ac:dyDescent="0.2">
      <c r="A31" s="67" t="s">
        <v>28</v>
      </c>
      <c r="B31" s="68"/>
      <c r="C31" s="68"/>
      <c r="D31" s="64">
        <v>14</v>
      </c>
      <c r="E31" s="65">
        <v>69233</v>
      </c>
      <c r="F31" s="66">
        <f>E31/E22*100</f>
        <v>3.5157967863058968</v>
      </c>
    </row>
    <row r="32" spans="1:6" hidden="1" x14ac:dyDescent="0.2">
      <c r="A32" s="67" t="s">
        <v>29</v>
      </c>
      <c r="B32" s="68"/>
      <c r="C32" s="68"/>
      <c r="D32" s="64">
        <v>15</v>
      </c>
      <c r="E32" s="65">
        <v>0</v>
      </c>
      <c r="F32" s="66">
        <f>E32/E22*100</f>
        <v>0</v>
      </c>
    </row>
    <row r="33" spans="1:7" ht="13.5" hidden="1" thickBot="1" x14ac:dyDescent="0.25">
      <c r="A33" s="69" t="s">
        <v>30</v>
      </c>
      <c r="B33" s="70"/>
      <c r="C33" s="70"/>
      <c r="D33" s="71">
        <v>24</v>
      </c>
      <c r="E33" s="72">
        <v>0</v>
      </c>
      <c r="F33" s="66" t="e">
        <f t="shared" ref="F33" si="0">E33/E32*100</f>
        <v>#DIV/0!</v>
      </c>
    </row>
    <row r="34" spans="1:7" ht="12.75" customHeight="1" thickBot="1" x14ac:dyDescent="0.25">
      <c r="A34" s="73" t="s">
        <v>31</v>
      </c>
      <c r="B34" s="74"/>
      <c r="C34" s="74"/>
      <c r="D34" s="75">
        <v>24</v>
      </c>
      <c r="E34" s="76">
        <v>6532</v>
      </c>
      <c r="F34" s="77">
        <f>E34/E22*100</f>
        <v>0.33170864483916807</v>
      </c>
    </row>
    <row r="35" spans="1:7" x14ac:dyDescent="0.2">
      <c r="A35" s="78"/>
      <c r="B35" s="79"/>
      <c r="C35" s="79"/>
      <c r="D35" s="80"/>
      <c r="E35" s="81"/>
      <c r="F35" s="82"/>
    </row>
    <row r="36" spans="1:7" x14ac:dyDescent="0.2">
      <c r="A36" s="78"/>
      <c r="B36" s="79"/>
      <c r="C36" s="79"/>
      <c r="D36" s="80"/>
      <c r="E36" s="81"/>
      <c r="F36" s="82"/>
    </row>
    <row r="37" spans="1:7" ht="15.75" x14ac:dyDescent="0.2">
      <c r="A37" s="83" t="s">
        <v>32</v>
      </c>
      <c r="B37" s="84"/>
      <c r="C37" s="84"/>
      <c r="D37" s="84"/>
      <c r="E37" s="84"/>
      <c r="F37" s="84"/>
    </row>
    <row r="38" spans="1:7" ht="13.5" thickBot="1" x14ac:dyDescent="0.25">
      <c r="B38" s="85"/>
      <c r="C38" s="85"/>
      <c r="D38" s="86"/>
      <c r="E38" s="87"/>
      <c r="F38" s="88"/>
    </row>
    <row r="39" spans="1:7" ht="20.25" customHeight="1" x14ac:dyDescent="0.2">
      <c r="A39" s="143" t="s">
        <v>33</v>
      </c>
      <c r="B39" s="146" t="s">
        <v>15</v>
      </c>
      <c r="C39" s="148" t="s">
        <v>34</v>
      </c>
      <c r="D39" s="149"/>
      <c r="E39" s="148" t="s">
        <v>35</v>
      </c>
      <c r="F39" s="149"/>
      <c r="G39" s="89"/>
    </row>
    <row r="40" spans="1:7" ht="20.25" customHeight="1" x14ac:dyDescent="0.2">
      <c r="A40" s="144"/>
      <c r="B40" s="147"/>
      <c r="C40" s="90" t="s">
        <v>36</v>
      </c>
      <c r="D40" s="91" t="s">
        <v>37</v>
      </c>
      <c r="E40" s="90" t="s">
        <v>36</v>
      </c>
      <c r="F40" s="91" t="s">
        <v>37</v>
      </c>
    </row>
    <row r="41" spans="1:7" ht="15" customHeight="1" thickBot="1" x14ac:dyDescent="0.25">
      <c r="A41" s="145"/>
      <c r="B41" s="136"/>
      <c r="C41" s="150" t="s">
        <v>48</v>
      </c>
      <c r="D41" s="151"/>
      <c r="E41" s="152">
        <f>F21</f>
        <v>43312</v>
      </c>
      <c r="F41" s="153"/>
    </row>
    <row r="42" spans="1:7" ht="12.75" customHeight="1" thickBot="1" x14ac:dyDescent="0.25">
      <c r="A42" s="92" t="s">
        <v>4</v>
      </c>
      <c r="B42" s="93">
        <v>1</v>
      </c>
      <c r="C42" s="94">
        <v>12034472</v>
      </c>
      <c r="D42" s="95">
        <v>42093067</v>
      </c>
      <c r="E42" s="94">
        <v>12009621</v>
      </c>
      <c r="F42" s="96">
        <v>42004351</v>
      </c>
    </row>
    <row r="43" spans="1:7" x14ac:dyDescent="0.2">
      <c r="A43" s="78"/>
      <c r="B43" s="85"/>
      <c r="C43" s="97"/>
      <c r="D43" s="97"/>
      <c r="E43" s="97"/>
      <c r="F43" s="97"/>
    </row>
    <row r="44" spans="1:7" x14ac:dyDescent="0.2">
      <c r="A44" s="78"/>
      <c r="B44" s="85"/>
      <c r="C44" s="85"/>
      <c r="D44" s="86"/>
      <c r="E44" s="87"/>
      <c r="F44" s="88"/>
    </row>
    <row r="45" spans="1:7" ht="15.75" x14ac:dyDescent="0.2">
      <c r="A45" s="83" t="s">
        <v>38</v>
      </c>
      <c r="B45" s="85"/>
      <c r="C45" s="85"/>
      <c r="D45" s="86"/>
      <c r="E45" s="87"/>
      <c r="F45" s="88"/>
    </row>
    <row r="46" spans="1:7" x14ac:dyDescent="0.2">
      <c r="A46" s="78"/>
      <c r="B46" s="85"/>
      <c r="C46" s="98"/>
      <c r="D46" s="98"/>
    </row>
    <row r="47" spans="1:7" ht="3" customHeight="1" thickBot="1" x14ac:dyDescent="0.25"/>
    <row r="48" spans="1:7" ht="24" customHeight="1" x14ac:dyDescent="0.2">
      <c r="A48" s="133" t="s">
        <v>33</v>
      </c>
      <c r="B48" s="135" t="s">
        <v>15</v>
      </c>
      <c r="C48" s="137" t="s">
        <v>39</v>
      </c>
      <c r="D48" s="138"/>
      <c r="E48" s="99"/>
      <c r="F48" s="99"/>
    </row>
    <row r="49" spans="1:6" ht="12.75" customHeight="1" thickBot="1" x14ac:dyDescent="0.25">
      <c r="A49" s="134"/>
      <c r="B49" s="136"/>
      <c r="C49" s="100" t="s">
        <v>40</v>
      </c>
      <c r="D49" s="101">
        <v>43312</v>
      </c>
      <c r="E49" s="34"/>
      <c r="F49" s="102"/>
    </row>
    <row r="50" spans="1:6" ht="13.5" thickBot="1" x14ac:dyDescent="0.25">
      <c r="A50" s="92" t="s">
        <v>4</v>
      </c>
      <c r="B50" s="103">
        <v>1</v>
      </c>
      <c r="C50" s="139">
        <v>1964951076</v>
      </c>
      <c r="D50" s="140"/>
      <c r="E50" s="104"/>
      <c r="F50" s="102"/>
    </row>
    <row r="51" spans="1:6" x14ac:dyDescent="0.2">
      <c r="A51" s="78"/>
      <c r="B51" s="86"/>
      <c r="C51" s="105"/>
      <c r="D51" s="105"/>
      <c r="E51" s="104"/>
      <c r="F51" s="102"/>
    </row>
    <row r="52" spans="1:6" x14ac:dyDescent="0.2">
      <c r="C52" s="34"/>
      <c r="D52" s="34"/>
      <c r="E52" s="104"/>
      <c r="F52" s="104"/>
    </row>
    <row r="53" spans="1:6" ht="51" x14ac:dyDescent="0.25">
      <c r="A53" s="106" t="s">
        <v>41</v>
      </c>
      <c r="B53" s="107"/>
      <c r="C53" s="107"/>
      <c r="D53" s="108"/>
      <c r="E53" s="108"/>
      <c r="F53" s="109"/>
    </row>
  </sheetData>
  <mergeCells count="12">
    <mergeCell ref="A48:A49"/>
    <mergeCell ref="B48:B49"/>
    <mergeCell ref="C48:D48"/>
    <mergeCell ref="C50:D50"/>
    <mergeCell ref="E13:F13"/>
    <mergeCell ref="A15:B15"/>
    <mergeCell ref="A39:A41"/>
    <mergeCell ref="B39:B41"/>
    <mergeCell ref="C39:D39"/>
    <mergeCell ref="E39:F39"/>
    <mergeCell ref="C41:D41"/>
    <mergeCell ref="E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workbookViewId="0">
      <selection activeCell="H20" sqref="H20"/>
    </sheetView>
  </sheetViews>
  <sheetFormatPr defaultRowHeight="12.75" x14ac:dyDescent="0.2"/>
  <cols>
    <col min="1" max="2" width="18.28515625" style="2" customWidth="1"/>
    <col min="3" max="3" width="11.42578125" style="2" bestFit="1" customWidth="1"/>
    <col min="4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">
      <c r="A12" s="29"/>
      <c r="B12" s="29"/>
      <c r="C12" s="15"/>
      <c r="D12" s="15"/>
      <c r="E12" s="23"/>
      <c r="F12" s="24"/>
    </row>
    <row r="13" spans="1:6" ht="12.75" customHeight="1" x14ac:dyDescent="0.2">
      <c r="A13" s="8" t="s">
        <v>11</v>
      </c>
      <c r="B13" s="28" t="s">
        <v>12</v>
      </c>
      <c r="C13" s="123"/>
      <c r="D13" s="15"/>
      <c r="E13" s="141"/>
      <c r="F13" s="141"/>
    </row>
    <row r="14" spans="1:6" ht="10.5" customHeight="1" x14ac:dyDescent="0.2">
      <c r="A14" s="12"/>
      <c r="B14" s="13"/>
      <c r="C14" s="31"/>
      <c r="D14" s="15"/>
      <c r="E14" s="122"/>
      <c r="F14" s="122"/>
    </row>
    <row r="15" spans="1:6" ht="12.75" customHeight="1" x14ac:dyDescent="0.2">
      <c r="A15" s="142"/>
      <c r="B15" s="142"/>
      <c r="C15" s="33"/>
      <c r="D15" s="15"/>
      <c r="E15" s="34"/>
      <c r="F15" s="34"/>
    </row>
    <row r="16" spans="1:6" x14ac:dyDescent="0.2">
      <c r="A16" s="35"/>
      <c r="B16" s="31"/>
      <c r="C16" s="15"/>
      <c r="D16" s="15"/>
      <c r="E16" s="34"/>
      <c r="F16" s="36"/>
    </row>
    <row r="17" spans="1:6" x14ac:dyDescent="0.2">
      <c r="A17" s="37"/>
      <c r="B17" s="38"/>
      <c r="C17" s="38"/>
      <c r="D17" s="38"/>
      <c r="E17" s="39"/>
      <c r="F17" s="15"/>
    </row>
    <row r="18" spans="1:6" ht="15.75" x14ac:dyDescent="0.2">
      <c r="A18" s="40" t="s">
        <v>13</v>
      </c>
      <c r="B18" s="41"/>
      <c r="C18" s="41"/>
      <c r="D18" s="42"/>
      <c r="E18" s="42"/>
      <c r="F18" s="42"/>
    </row>
    <row r="19" spans="1:6" ht="13.5" thickBot="1" x14ac:dyDescent="0.25">
      <c r="A19" s="43"/>
      <c r="B19" s="43"/>
      <c r="C19" s="43"/>
      <c r="D19" s="44"/>
      <c r="E19" s="44"/>
      <c r="F19" s="44"/>
    </row>
    <row r="20" spans="1:6" ht="38.25" x14ac:dyDescent="0.25">
      <c r="A20" s="45" t="s">
        <v>14</v>
      </c>
      <c r="B20" s="46"/>
      <c r="C20" s="47"/>
      <c r="D20" s="48" t="s">
        <v>15</v>
      </c>
      <c r="E20" s="49" t="s">
        <v>16</v>
      </c>
      <c r="F20" s="50" t="s">
        <v>17</v>
      </c>
    </row>
    <row r="21" spans="1:6" ht="13.5" thickBot="1" x14ac:dyDescent="0.25">
      <c r="A21" s="51"/>
      <c r="B21" s="52"/>
      <c r="C21" s="53"/>
      <c r="D21" s="54"/>
      <c r="E21" s="55" t="s">
        <v>18</v>
      </c>
      <c r="F21" s="56">
        <v>43343</v>
      </c>
    </row>
    <row r="22" spans="1:6" x14ac:dyDescent="0.2">
      <c r="A22" s="57" t="s">
        <v>19</v>
      </c>
      <c r="B22" s="58"/>
      <c r="C22" s="58"/>
      <c r="D22" s="59">
        <v>1</v>
      </c>
      <c r="E22" s="60">
        <f>+E26+E29+E37+E32+E23</f>
        <v>1940788</v>
      </c>
      <c r="F22" s="61">
        <f>+F26+F29+F37+F34+F23</f>
        <v>99.999999999999986</v>
      </c>
    </row>
    <row r="23" spans="1:6" ht="12.75" customHeight="1" x14ac:dyDescent="0.2">
      <c r="A23" s="62" t="s">
        <v>53</v>
      </c>
      <c r="B23" s="124"/>
      <c r="C23" s="124"/>
      <c r="D23" s="64">
        <v>2</v>
      </c>
      <c r="E23" s="65">
        <f>E24+E25</f>
        <v>299223</v>
      </c>
      <c r="F23" s="66">
        <f>E23/E22*100</f>
        <v>15.417603571332879</v>
      </c>
    </row>
    <row r="24" spans="1:6" ht="12.75" customHeight="1" x14ac:dyDescent="0.2">
      <c r="A24" s="62" t="s">
        <v>51</v>
      </c>
      <c r="B24" s="124"/>
      <c r="C24" s="124"/>
      <c r="D24" s="64"/>
      <c r="E24" s="65"/>
      <c r="F24" s="66"/>
    </row>
    <row r="25" spans="1:6" x14ac:dyDescent="0.2">
      <c r="A25" s="67" t="s">
        <v>52</v>
      </c>
      <c r="B25" s="124"/>
      <c r="C25" s="124"/>
      <c r="D25" s="64"/>
      <c r="E25" s="65">
        <v>299223</v>
      </c>
      <c r="F25" s="66">
        <f>E25/E22*100</f>
        <v>15.417603571332879</v>
      </c>
    </row>
    <row r="26" spans="1:6" ht="12" customHeight="1" x14ac:dyDescent="0.2">
      <c r="A26" s="62" t="s">
        <v>20</v>
      </c>
      <c r="B26" s="63"/>
      <c r="C26" s="63"/>
      <c r="D26" s="64">
        <v>3</v>
      </c>
      <c r="E26" s="65">
        <f>E27+E28</f>
        <v>329125</v>
      </c>
      <c r="F26" s="66">
        <f>E26/E22*100</f>
        <v>16.958317961570248</v>
      </c>
    </row>
    <row r="27" spans="1:6" x14ac:dyDescent="0.2">
      <c r="A27" s="67" t="s">
        <v>21</v>
      </c>
      <c r="B27" s="68"/>
      <c r="C27" s="68"/>
      <c r="D27" s="64">
        <v>4</v>
      </c>
      <c r="E27" s="65">
        <v>329125</v>
      </c>
      <c r="F27" s="66">
        <f>E27/E22*100</f>
        <v>16.958317961570248</v>
      </c>
    </row>
    <row r="28" spans="1:6" hidden="1" x14ac:dyDescent="0.2">
      <c r="A28" s="67" t="s">
        <v>22</v>
      </c>
      <c r="B28" s="68"/>
      <c r="C28" s="68"/>
      <c r="D28" s="64">
        <v>5</v>
      </c>
      <c r="E28" s="65">
        <v>0</v>
      </c>
      <c r="F28" s="66">
        <f>E28/E22*100</f>
        <v>0</v>
      </c>
    </row>
    <row r="29" spans="1:6" x14ac:dyDescent="0.2">
      <c r="A29" s="62" t="s">
        <v>23</v>
      </c>
      <c r="B29" s="68"/>
      <c r="C29" s="68"/>
      <c r="D29" s="64">
        <v>9</v>
      </c>
      <c r="E29" s="65">
        <f>E30+E31</f>
        <v>1305923</v>
      </c>
      <c r="F29" s="66">
        <f>E29/E22*100</f>
        <v>67.288287025682351</v>
      </c>
    </row>
    <row r="30" spans="1:6" x14ac:dyDescent="0.2">
      <c r="A30" s="67" t="s">
        <v>24</v>
      </c>
      <c r="B30" s="68"/>
      <c r="C30" s="68"/>
      <c r="D30" s="64">
        <v>10</v>
      </c>
      <c r="E30" s="65">
        <v>836055</v>
      </c>
      <c r="F30" s="66">
        <f>E30/E22*100</f>
        <v>43.078120845759557</v>
      </c>
    </row>
    <row r="31" spans="1:6" x14ac:dyDescent="0.2">
      <c r="A31" s="67" t="s">
        <v>25</v>
      </c>
      <c r="B31" s="68"/>
      <c r="C31" s="68"/>
      <c r="D31" s="64">
        <v>11</v>
      </c>
      <c r="E31" s="65">
        <v>469868</v>
      </c>
      <c r="F31" s="66">
        <f>E31/E22*100</f>
        <v>24.210166179922794</v>
      </c>
    </row>
    <row r="32" spans="1:6" hidden="1" x14ac:dyDescent="0.2">
      <c r="A32" s="62" t="s">
        <v>26</v>
      </c>
      <c r="B32" s="68"/>
      <c r="C32" s="68"/>
      <c r="D32" s="64">
        <v>12</v>
      </c>
      <c r="E32" s="65">
        <f>E33+E34+E35</f>
        <v>0</v>
      </c>
      <c r="F32" s="66">
        <f>E32/E22*100</f>
        <v>0</v>
      </c>
    </row>
    <row r="33" spans="1:7" hidden="1" x14ac:dyDescent="0.2">
      <c r="A33" s="67" t="s">
        <v>27</v>
      </c>
      <c r="B33" s="68"/>
      <c r="C33" s="68"/>
      <c r="D33" s="64">
        <v>13</v>
      </c>
      <c r="E33" s="65">
        <v>0</v>
      </c>
      <c r="F33" s="66">
        <f>E33/E22*100</f>
        <v>0</v>
      </c>
    </row>
    <row r="34" spans="1:7" hidden="1" x14ac:dyDescent="0.2">
      <c r="A34" s="67" t="s">
        <v>28</v>
      </c>
      <c r="B34" s="68"/>
      <c r="C34" s="68"/>
      <c r="D34" s="64">
        <v>14</v>
      </c>
      <c r="E34" s="65">
        <v>0</v>
      </c>
      <c r="F34" s="66">
        <f>E34/E22*100</f>
        <v>0</v>
      </c>
    </row>
    <row r="35" spans="1:7" hidden="1" x14ac:dyDescent="0.2">
      <c r="A35" s="67" t="s">
        <v>29</v>
      </c>
      <c r="B35" s="68"/>
      <c r="C35" s="68"/>
      <c r="D35" s="64">
        <v>15</v>
      </c>
      <c r="E35" s="65">
        <v>0</v>
      </c>
      <c r="F35" s="66">
        <f>E35/E22*100</f>
        <v>0</v>
      </c>
    </row>
    <row r="36" spans="1:7" ht="13.5" hidden="1" thickBot="1" x14ac:dyDescent="0.25">
      <c r="A36" s="69" t="s">
        <v>30</v>
      </c>
      <c r="B36" s="70"/>
      <c r="C36" s="70"/>
      <c r="D36" s="71">
        <v>24</v>
      </c>
      <c r="E36" s="72">
        <v>0</v>
      </c>
      <c r="F36" s="66" t="e">
        <f t="shared" ref="F36" si="0">E36/E35*100</f>
        <v>#DIV/0!</v>
      </c>
    </row>
    <row r="37" spans="1:7" ht="12.75" customHeight="1" thickBot="1" x14ac:dyDescent="0.25">
      <c r="A37" s="73" t="s">
        <v>31</v>
      </c>
      <c r="B37" s="74"/>
      <c r="C37" s="74"/>
      <c r="D37" s="75">
        <v>24</v>
      </c>
      <c r="E37" s="76">
        <v>6517</v>
      </c>
      <c r="F37" s="77">
        <f>E37/E22*100</f>
        <v>0.33579144141451822</v>
      </c>
    </row>
    <row r="38" spans="1:7" x14ac:dyDescent="0.2">
      <c r="A38" s="78"/>
      <c r="B38" s="79"/>
      <c r="C38" s="79"/>
      <c r="D38" s="80"/>
      <c r="E38" s="81"/>
      <c r="F38" s="82"/>
    </row>
    <row r="39" spans="1:7" x14ac:dyDescent="0.2">
      <c r="A39" s="78"/>
      <c r="B39" s="79"/>
      <c r="C39" s="79"/>
      <c r="D39" s="80"/>
      <c r="E39" s="81"/>
      <c r="F39" s="82"/>
    </row>
    <row r="40" spans="1:7" ht="15.75" x14ac:dyDescent="0.2">
      <c r="A40" s="83" t="s">
        <v>32</v>
      </c>
      <c r="B40" s="84"/>
      <c r="C40" s="84"/>
      <c r="D40" s="84"/>
      <c r="E40" s="84"/>
      <c r="F40" s="84"/>
    </row>
    <row r="41" spans="1:7" ht="13.5" thickBot="1" x14ac:dyDescent="0.25">
      <c r="B41" s="85"/>
      <c r="C41" s="85"/>
      <c r="D41" s="86"/>
      <c r="E41" s="87"/>
      <c r="F41" s="88"/>
    </row>
    <row r="42" spans="1:7" ht="20.25" customHeight="1" x14ac:dyDescent="0.2">
      <c r="A42" s="143" t="s">
        <v>33</v>
      </c>
      <c r="B42" s="146" t="s">
        <v>15</v>
      </c>
      <c r="C42" s="148" t="s">
        <v>34</v>
      </c>
      <c r="D42" s="149"/>
      <c r="E42" s="148" t="s">
        <v>35</v>
      </c>
      <c r="F42" s="149"/>
      <c r="G42" s="89"/>
    </row>
    <row r="43" spans="1:7" ht="20.25" customHeight="1" x14ac:dyDescent="0.2">
      <c r="A43" s="144"/>
      <c r="B43" s="147"/>
      <c r="C43" s="90" t="s">
        <v>36</v>
      </c>
      <c r="D43" s="91" t="s">
        <v>37</v>
      </c>
      <c r="E43" s="90" t="s">
        <v>36</v>
      </c>
      <c r="F43" s="91" t="s">
        <v>37</v>
      </c>
    </row>
    <row r="44" spans="1:7" ht="15" customHeight="1" thickBot="1" x14ac:dyDescent="0.25">
      <c r="A44" s="145"/>
      <c r="B44" s="136"/>
      <c r="C44" s="150" t="s">
        <v>50</v>
      </c>
      <c r="D44" s="151"/>
      <c r="E44" s="152">
        <f>F21</f>
        <v>43343</v>
      </c>
      <c r="F44" s="153"/>
    </row>
    <row r="45" spans="1:7" ht="12.75" customHeight="1" thickBot="1" x14ac:dyDescent="0.25">
      <c r="A45" s="92" t="s">
        <v>4</v>
      </c>
      <c r="B45" s="93">
        <v>1</v>
      </c>
      <c r="C45" s="94">
        <v>45114539</v>
      </c>
      <c r="D45" s="95">
        <v>73072298</v>
      </c>
      <c r="E45" s="94">
        <v>44940930</v>
      </c>
      <c r="F45" s="96">
        <v>72805029</v>
      </c>
    </row>
    <row r="46" spans="1:7" x14ac:dyDescent="0.2">
      <c r="A46" s="78"/>
      <c r="B46" s="85"/>
      <c r="C46" s="97"/>
      <c r="D46" s="97"/>
      <c r="E46" s="97"/>
      <c r="F46" s="97"/>
    </row>
    <row r="47" spans="1:7" x14ac:dyDescent="0.2">
      <c r="A47" s="78"/>
      <c r="B47" s="85"/>
      <c r="C47" s="85"/>
      <c r="D47" s="86"/>
      <c r="E47" s="87"/>
      <c r="F47" s="88"/>
    </row>
    <row r="48" spans="1:7" ht="15.75" x14ac:dyDescent="0.2">
      <c r="A48" s="83" t="s">
        <v>38</v>
      </c>
      <c r="B48" s="85"/>
      <c r="C48" s="85"/>
      <c r="D48" s="86"/>
      <c r="E48" s="87"/>
      <c r="F48" s="88"/>
    </row>
    <row r="49" spans="1:6" x14ac:dyDescent="0.2">
      <c r="A49" s="78"/>
      <c r="B49" s="85"/>
      <c r="C49" s="98"/>
      <c r="D49" s="98"/>
    </row>
    <row r="50" spans="1:6" ht="3" customHeight="1" thickBot="1" x14ac:dyDescent="0.25"/>
    <row r="51" spans="1:6" ht="24" customHeight="1" x14ac:dyDescent="0.2">
      <c r="A51" s="133" t="s">
        <v>33</v>
      </c>
      <c r="B51" s="135" t="s">
        <v>15</v>
      </c>
      <c r="C51" s="137" t="s">
        <v>39</v>
      </c>
      <c r="D51" s="138"/>
      <c r="E51" s="99"/>
      <c r="F51" s="99"/>
    </row>
    <row r="52" spans="1:6" ht="12.75" customHeight="1" thickBot="1" x14ac:dyDescent="0.25">
      <c r="A52" s="134"/>
      <c r="B52" s="136"/>
      <c r="C52" s="100" t="s">
        <v>40</v>
      </c>
      <c r="D52" s="101">
        <v>43343</v>
      </c>
      <c r="E52" s="34"/>
      <c r="F52" s="102"/>
    </row>
    <row r="53" spans="1:6" ht="13.5" thickBot="1" x14ac:dyDescent="0.25">
      <c r="A53" s="92" t="s">
        <v>4</v>
      </c>
      <c r="B53" s="103">
        <v>1</v>
      </c>
      <c r="C53" s="139">
        <v>1934950975</v>
      </c>
      <c r="D53" s="140"/>
      <c r="E53" s="104"/>
      <c r="F53" s="102"/>
    </row>
    <row r="54" spans="1:6" x14ac:dyDescent="0.2">
      <c r="A54" s="78"/>
      <c r="B54" s="86"/>
      <c r="C54" s="105"/>
      <c r="D54" s="105"/>
      <c r="E54" s="104"/>
      <c r="F54" s="102"/>
    </row>
    <row r="55" spans="1:6" x14ac:dyDescent="0.2">
      <c r="C55" s="34"/>
      <c r="D55" s="34"/>
      <c r="E55" s="104"/>
      <c r="F55" s="104"/>
    </row>
    <row r="56" spans="1:6" ht="51" x14ac:dyDescent="0.25">
      <c r="A56" s="106" t="s">
        <v>41</v>
      </c>
      <c r="B56" s="107"/>
      <c r="C56" s="107"/>
      <c r="D56" s="108"/>
      <c r="E56" s="108"/>
      <c r="F56" s="109"/>
    </row>
  </sheetData>
  <mergeCells count="12">
    <mergeCell ref="A51:A52"/>
    <mergeCell ref="B51:B52"/>
    <mergeCell ref="C51:D51"/>
    <mergeCell ref="C53:D53"/>
    <mergeCell ref="E13:F13"/>
    <mergeCell ref="A15:B15"/>
    <mergeCell ref="A42:A44"/>
    <mergeCell ref="B42:B44"/>
    <mergeCell ref="C42:D42"/>
    <mergeCell ref="E42:F42"/>
    <mergeCell ref="C44:D44"/>
    <mergeCell ref="E44:F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workbookViewId="0">
      <selection activeCell="E52" sqref="E52"/>
    </sheetView>
  </sheetViews>
  <sheetFormatPr defaultRowHeight="12.75" x14ac:dyDescent="0.2"/>
  <cols>
    <col min="1" max="2" width="18.28515625" style="2" customWidth="1"/>
    <col min="3" max="3" width="11.42578125" style="2" bestFit="1" customWidth="1"/>
    <col min="4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">
      <c r="A12" s="29"/>
      <c r="B12" s="29"/>
      <c r="C12" s="15"/>
      <c r="D12" s="15"/>
      <c r="E12" s="23"/>
      <c r="F12" s="24"/>
    </row>
    <row r="13" spans="1:6" ht="12.75" customHeight="1" x14ac:dyDescent="0.2">
      <c r="A13" s="8" t="s">
        <v>11</v>
      </c>
      <c r="B13" s="28" t="s">
        <v>12</v>
      </c>
      <c r="C13" s="126"/>
      <c r="D13" s="15"/>
      <c r="E13" s="141"/>
      <c r="F13" s="141"/>
    </row>
    <row r="14" spans="1:6" ht="10.5" customHeight="1" x14ac:dyDescent="0.2">
      <c r="A14" s="12"/>
      <c r="B14" s="13"/>
      <c r="C14" s="31"/>
      <c r="D14" s="15"/>
      <c r="E14" s="125"/>
      <c r="F14" s="125"/>
    </row>
    <row r="15" spans="1:6" ht="12.75" customHeight="1" x14ac:dyDescent="0.2">
      <c r="A15" s="142"/>
      <c r="B15" s="142"/>
      <c r="C15" s="33"/>
      <c r="D15" s="15"/>
      <c r="E15" s="34"/>
      <c r="F15" s="34"/>
    </row>
    <row r="16" spans="1:6" x14ac:dyDescent="0.2">
      <c r="A16" s="35"/>
      <c r="B16" s="31"/>
      <c r="C16" s="15"/>
      <c r="D16" s="15"/>
      <c r="E16" s="34"/>
      <c r="F16" s="36"/>
    </row>
    <row r="17" spans="1:6" x14ac:dyDescent="0.2">
      <c r="A17" s="37"/>
      <c r="B17" s="38"/>
      <c r="C17" s="38"/>
      <c r="D17" s="38"/>
      <c r="E17" s="39"/>
      <c r="F17" s="15"/>
    </row>
    <row r="18" spans="1:6" ht="15.75" x14ac:dyDescent="0.2">
      <c r="A18" s="40" t="s">
        <v>13</v>
      </c>
      <c r="B18" s="41"/>
      <c r="C18" s="41"/>
      <c r="D18" s="42"/>
      <c r="E18" s="42"/>
      <c r="F18" s="42"/>
    </row>
    <row r="19" spans="1:6" ht="13.5" thickBot="1" x14ac:dyDescent="0.25">
      <c r="A19" s="43"/>
      <c r="B19" s="43"/>
      <c r="C19" s="43"/>
      <c r="D19" s="44"/>
      <c r="E19" s="44"/>
      <c r="F19" s="44"/>
    </row>
    <row r="20" spans="1:6" ht="38.25" x14ac:dyDescent="0.25">
      <c r="A20" s="45" t="s">
        <v>14</v>
      </c>
      <c r="B20" s="46"/>
      <c r="C20" s="47"/>
      <c r="D20" s="48" t="s">
        <v>15</v>
      </c>
      <c r="E20" s="49" t="s">
        <v>16</v>
      </c>
      <c r="F20" s="50" t="s">
        <v>17</v>
      </c>
    </row>
    <row r="21" spans="1:6" ht="13.5" thickBot="1" x14ac:dyDescent="0.25">
      <c r="A21" s="51"/>
      <c r="B21" s="52"/>
      <c r="C21" s="53"/>
      <c r="D21" s="54"/>
      <c r="E21" s="55" t="s">
        <v>18</v>
      </c>
      <c r="F21" s="56">
        <v>43373</v>
      </c>
    </row>
    <row r="22" spans="1:6" x14ac:dyDescent="0.2">
      <c r="A22" s="57" t="s">
        <v>19</v>
      </c>
      <c r="B22" s="58"/>
      <c r="C22" s="58"/>
      <c r="D22" s="59">
        <v>1</v>
      </c>
      <c r="E22" s="60">
        <f>+E26+E29+E37+E32+E23</f>
        <v>1990066</v>
      </c>
      <c r="F22" s="61">
        <f>+F26+F29+F37+F34+F23</f>
        <v>100.00000000000001</v>
      </c>
    </row>
    <row r="23" spans="1:6" ht="12.75" customHeight="1" x14ac:dyDescent="0.2">
      <c r="A23" s="62" t="s">
        <v>53</v>
      </c>
      <c r="B23" s="124"/>
      <c r="C23" s="124"/>
      <c r="D23" s="64">
        <v>2</v>
      </c>
      <c r="E23" s="65">
        <f>E25</f>
        <v>598923</v>
      </c>
      <c r="F23" s="66">
        <f>E23/E22*100</f>
        <v>30.095635019140072</v>
      </c>
    </row>
    <row r="24" spans="1:6" ht="12.75" customHeight="1" x14ac:dyDescent="0.2">
      <c r="A24" s="62" t="s">
        <v>51</v>
      </c>
      <c r="B24" s="124"/>
      <c r="C24" s="124"/>
      <c r="D24" s="64"/>
      <c r="E24" s="65"/>
      <c r="F24" s="66"/>
    </row>
    <row r="25" spans="1:6" x14ac:dyDescent="0.2">
      <c r="A25" s="67" t="s">
        <v>52</v>
      </c>
      <c r="B25" s="124"/>
      <c r="C25" s="124"/>
      <c r="D25" s="64"/>
      <c r="E25" s="65">
        <v>598923</v>
      </c>
      <c r="F25" s="66">
        <f>E25/E22*100</f>
        <v>30.095635019140072</v>
      </c>
    </row>
    <row r="26" spans="1:6" ht="12" customHeight="1" x14ac:dyDescent="0.2">
      <c r="A26" s="62" t="s">
        <v>20</v>
      </c>
      <c r="B26" s="63"/>
      <c r="C26" s="63"/>
      <c r="D26" s="64">
        <v>3</v>
      </c>
      <c r="E26" s="65">
        <f>E27+E28</f>
        <v>328842</v>
      </c>
      <c r="F26" s="66">
        <f>E26/E22*100</f>
        <v>16.524175580106387</v>
      </c>
    </row>
    <row r="27" spans="1:6" x14ac:dyDescent="0.2">
      <c r="A27" s="67" t="s">
        <v>21</v>
      </c>
      <c r="B27" s="68"/>
      <c r="C27" s="68"/>
      <c r="D27" s="64">
        <v>4</v>
      </c>
      <c r="E27" s="65">
        <v>328842</v>
      </c>
      <c r="F27" s="66">
        <f>E27/E22*100</f>
        <v>16.524175580106387</v>
      </c>
    </row>
    <row r="28" spans="1:6" hidden="1" x14ac:dyDescent="0.2">
      <c r="A28" s="67" t="s">
        <v>22</v>
      </c>
      <c r="B28" s="68"/>
      <c r="C28" s="68"/>
      <c r="D28" s="64">
        <v>5</v>
      </c>
      <c r="E28" s="65">
        <v>0</v>
      </c>
      <c r="F28" s="66">
        <f>E28/E22*100</f>
        <v>0</v>
      </c>
    </row>
    <row r="29" spans="1:6" x14ac:dyDescent="0.2">
      <c r="A29" s="62" t="s">
        <v>23</v>
      </c>
      <c r="B29" s="68"/>
      <c r="C29" s="68"/>
      <c r="D29" s="64">
        <v>9</v>
      </c>
      <c r="E29" s="65">
        <f>E30+E31</f>
        <v>1061308</v>
      </c>
      <c r="F29" s="66">
        <f>E29/E22*100</f>
        <v>53.330291558169428</v>
      </c>
    </row>
    <row r="30" spans="1:6" x14ac:dyDescent="0.2">
      <c r="A30" s="67" t="s">
        <v>24</v>
      </c>
      <c r="B30" s="68"/>
      <c r="C30" s="68"/>
      <c r="D30" s="64">
        <v>10</v>
      </c>
      <c r="E30" s="65">
        <v>799440</v>
      </c>
      <c r="F30" s="66">
        <f>E30/E22*100</f>
        <v>40.171531999441221</v>
      </c>
    </row>
    <row r="31" spans="1:6" x14ac:dyDescent="0.2">
      <c r="A31" s="67" t="s">
        <v>25</v>
      </c>
      <c r="B31" s="68"/>
      <c r="C31" s="68"/>
      <c r="D31" s="64">
        <v>11</v>
      </c>
      <c r="E31" s="65">
        <v>261868</v>
      </c>
      <c r="F31" s="66">
        <f>E31/E22*100</f>
        <v>13.158759558728203</v>
      </c>
    </row>
    <row r="32" spans="1:6" hidden="1" x14ac:dyDescent="0.2">
      <c r="A32" s="62" t="s">
        <v>26</v>
      </c>
      <c r="B32" s="68"/>
      <c r="C32" s="68"/>
      <c r="D32" s="64">
        <v>12</v>
      </c>
      <c r="E32" s="65">
        <f>E33+E34+E35</f>
        <v>0</v>
      </c>
      <c r="F32" s="66">
        <f>E32/E22*100</f>
        <v>0</v>
      </c>
    </row>
    <row r="33" spans="1:7" hidden="1" x14ac:dyDescent="0.2">
      <c r="A33" s="67" t="s">
        <v>27</v>
      </c>
      <c r="B33" s="68"/>
      <c r="C33" s="68"/>
      <c r="D33" s="64">
        <v>13</v>
      </c>
      <c r="E33" s="65">
        <v>0</v>
      </c>
      <c r="F33" s="66">
        <f>E33/E22*100</f>
        <v>0</v>
      </c>
    </row>
    <row r="34" spans="1:7" hidden="1" x14ac:dyDescent="0.2">
      <c r="A34" s="67" t="s">
        <v>28</v>
      </c>
      <c r="B34" s="68"/>
      <c r="C34" s="68"/>
      <c r="D34" s="64">
        <v>14</v>
      </c>
      <c r="E34" s="65">
        <v>0</v>
      </c>
      <c r="F34" s="66">
        <f>E34/E22*100</f>
        <v>0</v>
      </c>
    </row>
    <row r="35" spans="1:7" hidden="1" x14ac:dyDescent="0.2">
      <c r="A35" s="67" t="s">
        <v>29</v>
      </c>
      <c r="B35" s="68"/>
      <c r="C35" s="68"/>
      <c r="D35" s="64">
        <v>15</v>
      </c>
      <c r="E35" s="65">
        <v>0</v>
      </c>
      <c r="F35" s="66">
        <f>E35/E22*100</f>
        <v>0</v>
      </c>
    </row>
    <row r="36" spans="1:7" ht="13.5" hidden="1" thickBot="1" x14ac:dyDescent="0.25">
      <c r="A36" s="69" t="s">
        <v>30</v>
      </c>
      <c r="B36" s="70"/>
      <c r="C36" s="70"/>
      <c r="D36" s="71">
        <v>24</v>
      </c>
      <c r="E36" s="72">
        <v>0</v>
      </c>
      <c r="F36" s="66" t="e">
        <f t="shared" ref="F36" si="0">E36/E35*100</f>
        <v>#DIV/0!</v>
      </c>
    </row>
    <row r="37" spans="1:7" ht="12.75" customHeight="1" thickBot="1" x14ac:dyDescent="0.25">
      <c r="A37" s="73" t="s">
        <v>31</v>
      </c>
      <c r="B37" s="74"/>
      <c r="C37" s="74"/>
      <c r="D37" s="75">
        <v>24</v>
      </c>
      <c r="E37" s="76">
        <v>993</v>
      </c>
      <c r="F37" s="77">
        <f>E37/E22*100</f>
        <v>4.9897842584115303E-2</v>
      </c>
    </row>
    <row r="38" spans="1:7" x14ac:dyDescent="0.2">
      <c r="A38" s="78"/>
      <c r="B38" s="79"/>
      <c r="C38" s="79"/>
      <c r="D38" s="80"/>
      <c r="E38" s="81"/>
      <c r="F38" s="82"/>
    </row>
    <row r="39" spans="1:7" x14ac:dyDescent="0.2">
      <c r="A39" s="78"/>
      <c r="B39" s="79"/>
      <c r="C39" s="79"/>
      <c r="D39" s="80"/>
      <c r="E39" s="81"/>
      <c r="F39" s="82"/>
    </row>
    <row r="40" spans="1:7" ht="15.75" x14ac:dyDescent="0.2">
      <c r="A40" s="83" t="s">
        <v>32</v>
      </c>
      <c r="B40" s="84"/>
      <c r="C40" s="84"/>
      <c r="D40" s="84"/>
      <c r="E40" s="84"/>
      <c r="F40" s="84"/>
    </row>
    <row r="41" spans="1:7" ht="13.5" thickBot="1" x14ac:dyDescent="0.25">
      <c r="B41" s="85"/>
      <c r="C41" s="85"/>
      <c r="D41" s="86"/>
      <c r="E41" s="87"/>
      <c r="F41" s="88"/>
    </row>
    <row r="42" spans="1:7" ht="20.25" customHeight="1" x14ac:dyDescent="0.2">
      <c r="A42" s="143" t="s">
        <v>33</v>
      </c>
      <c r="B42" s="146" t="s">
        <v>15</v>
      </c>
      <c r="C42" s="148" t="s">
        <v>34</v>
      </c>
      <c r="D42" s="149"/>
      <c r="E42" s="148" t="s">
        <v>35</v>
      </c>
      <c r="F42" s="149"/>
      <c r="G42" s="89"/>
    </row>
    <row r="43" spans="1:7" ht="20.25" customHeight="1" x14ac:dyDescent="0.2">
      <c r="A43" s="144"/>
      <c r="B43" s="147"/>
      <c r="C43" s="90" t="s">
        <v>36</v>
      </c>
      <c r="D43" s="91" t="s">
        <v>37</v>
      </c>
      <c r="E43" s="90" t="s">
        <v>36</v>
      </c>
      <c r="F43" s="91" t="s">
        <v>37</v>
      </c>
    </row>
    <row r="44" spans="1:7" ht="15" customHeight="1" thickBot="1" x14ac:dyDescent="0.25">
      <c r="A44" s="145"/>
      <c r="B44" s="136"/>
      <c r="C44" s="150" t="s">
        <v>54</v>
      </c>
      <c r="D44" s="151"/>
      <c r="E44" s="152">
        <f>F21</f>
        <v>43373</v>
      </c>
      <c r="F44" s="153"/>
    </row>
    <row r="45" spans="1:7" ht="12.75" customHeight="1" thickBot="1" x14ac:dyDescent="0.25">
      <c r="A45" s="92" t="s">
        <v>4</v>
      </c>
      <c r="B45" s="93">
        <v>1</v>
      </c>
      <c r="C45" s="94">
        <v>91595716</v>
      </c>
      <c r="D45" s="95">
        <v>41198546</v>
      </c>
      <c r="E45" s="94">
        <v>91227926</v>
      </c>
      <c r="F45" s="96">
        <v>41037747</v>
      </c>
    </row>
    <row r="46" spans="1:7" x14ac:dyDescent="0.2">
      <c r="A46" s="78"/>
      <c r="B46" s="85"/>
      <c r="C46" s="97"/>
      <c r="D46" s="97"/>
      <c r="E46" s="97"/>
      <c r="F46" s="97"/>
    </row>
    <row r="47" spans="1:7" x14ac:dyDescent="0.2">
      <c r="A47" s="78"/>
      <c r="B47" s="85"/>
      <c r="C47" s="85"/>
      <c r="D47" s="86"/>
      <c r="E47" s="87"/>
      <c r="F47" s="88"/>
    </row>
    <row r="48" spans="1:7" ht="15.75" x14ac:dyDescent="0.2">
      <c r="A48" s="83" t="s">
        <v>38</v>
      </c>
      <c r="B48" s="85"/>
      <c r="C48" s="85"/>
      <c r="D48" s="86"/>
      <c r="E48" s="87"/>
      <c r="F48" s="88"/>
    </row>
    <row r="49" spans="1:6" x14ac:dyDescent="0.2">
      <c r="A49" s="78"/>
      <c r="B49" s="85"/>
      <c r="C49" s="98"/>
      <c r="D49" s="98"/>
    </row>
    <row r="50" spans="1:6" ht="3" customHeight="1" thickBot="1" x14ac:dyDescent="0.25"/>
    <row r="51" spans="1:6" ht="24" customHeight="1" x14ac:dyDescent="0.2">
      <c r="A51" s="133" t="s">
        <v>33</v>
      </c>
      <c r="B51" s="135" t="s">
        <v>15</v>
      </c>
      <c r="C51" s="137" t="s">
        <v>39</v>
      </c>
      <c r="D51" s="138"/>
      <c r="E51" s="99"/>
      <c r="F51" s="99"/>
    </row>
    <row r="52" spans="1:6" ht="12.75" customHeight="1" thickBot="1" x14ac:dyDescent="0.25">
      <c r="A52" s="134"/>
      <c r="B52" s="136"/>
      <c r="C52" s="100" t="s">
        <v>40</v>
      </c>
      <c r="D52" s="101">
        <v>43370</v>
      </c>
      <c r="E52" s="34"/>
      <c r="F52" s="102"/>
    </row>
    <row r="53" spans="1:6" ht="13.5" thickBot="1" x14ac:dyDescent="0.25">
      <c r="A53" s="92" t="s">
        <v>4</v>
      </c>
      <c r="B53" s="103">
        <v>1</v>
      </c>
      <c r="C53" s="139">
        <v>1985633773</v>
      </c>
      <c r="D53" s="140"/>
      <c r="E53" s="104"/>
      <c r="F53" s="102"/>
    </row>
    <row r="54" spans="1:6" x14ac:dyDescent="0.2">
      <c r="A54" s="78"/>
      <c r="B54" s="86"/>
      <c r="C54" s="105"/>
      <c r="D54" s="105"/>
      <c r="E54" s="104"/>
      <c r="F54" s="102"/>
    </row>
    <row r="55" spans="1:6" x14ac:dyDescent="0.2">
      <c r="C55" s="34"/>
      <c r="D55" s="34"/>
      <c r="E55" s="104"/>
      <c r="F55" s="104"/>
    </row>
    <row r="56" spans="1:6" ht="51" x14ac:dyDescent="0.25">
      <c r="A56" s="106" t="s">
        <v>41</v>
      </c>
      <c r="B56" s="107"/>
      <c r="C56" s="107"/>
      <c r="D56" s="108"/>
      <c r="E56" s="108"/>
      <c r="F56" s="109"/>
    </row>
  </sheetData>
  <mergeCells count="12">
    <mergeCell ref="A51:A52"/>
    <mergeCell ref="B51:B52"/>
    <mergeCell ref="C51:D51"/>
    <mergeCell ref="C53:D53"/>
    <mergeCell ref="E13:F13"/>
    <mergeCell ref="A15:B15"/>
    <mergeCell ref="A42:A44"/>
    <mergeCell ref="B42:B44"/>
    <mergeCell ref="C42:D42"/>
    <mergeCell ref="E42:F42"/>
    <mergeCell ref="C44:D44"/>
    <mergeCell ref="E44:F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2018</vt:lpstr>
      <vt:lpstr>únor 2018</vt:lpstr>
      <vt:lpstr>březen 2018</vt:lpstr>
      <vt:lpstr>duben 2018</vt:lpstr>
      <vt:lpstr>květen 2018</vt:lpstr>
      <vt:lpstr>červen 2018</vt:lpstr>
      <vt:lpstr>červenec 2018</vt:lpstr>
      <vt:lpstr>srpen 2018</vt:lpstr>
      <vt:lpstr>září 2018</vt:lpstr>
      <vt:lpstr>říjen 2018</vt:lpstr>
      <vt:lpstr>listopad 2018</vt:lpstr>
      <vt:lpstr>prosinec 2018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2019-01-08T09:52:10Z</dcterms:modified>
</cp:coreProperties>
</file>