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975" yWindow="90" windowWidth="11715" windowHeight="9525" firstSheet="3" activeTab="11"/>
  </bookViews>
  <sheets>
    <sheet name="leden 2016" sheetId="4" r:id="rId1"/>
    <sheet name="únor 2016" sheetId="5" r:id="rId2"/>
    <sheet name="březen 2016" sheetId="6" r:id="rId3"/>
    <sheet name="duben 2016" sheetId="7" r:id="rId4"/>
    <sheet name="květen 2016" sheetId="8" r:id="rId5"/>
    <sheet name="červen 2016" sheetId="9" r:id="rId6"/>
    <sheet name="červenec 2016" sheetId="10" r:id="rId7"/>
    <sheet name="srpen 2016" sheetId="11" r:id="rId8"/>
    <sheet name="září 2016" sheetId="13" r:id="rId9"/>
    <sheet name="říjen 2016" sheetId="14" r:id="rId10"/>
    <sheet name="listopad 2016" sheetId="1" r:id="rId11"/>
    <sheet name="prosinec 2016" sheetId="15" r:id="rId12"/>
    <sheet name="Sheet2" sheetId="2" r:id="rId13"/>
    <sheet name="Sheet3" sheetId="3" r:id="rId14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28" i="15" l="1"/>
  <c r="E25" i="15"/>
  <c r="E22" i="15"/>
  <c r="F24" i="15" s="1"/>
  <c r="F28" i="15" l="1"/>
  <c r="E21" i="15"/>
  <c r="F32" i="15" s="1"/>
  <c r="F25" i="15"/>
  <c r="F23" i="15"/>
  <c r="F26" i="15"/>
  <c r="F29" i="15"/>
  <c r="F31" i="15"/>
  <c r="F33" i="15"/>
  <c r="F22" i="15"/>
  <c r="F27" i="15"/>
  <c r="F30" i="15"/>
  <c r="E28" i="1"/>
  <c r="E25" i="1"/>
  <c r="E22" i="1"/>
  <c r="F21" i="15" l="1"/>
  <c r="E21" i="1"/>
  <c r="F33" i="1" s="1"/>
  <c r="F24" i="1"/>
  <c r="F23" i="1"/>
  <c r="F25" i="1"/>
  <c r="E28" i="14"/>
  <c r="E25" i="14"/>
  <c r="E22" i="14"/>
  <c r="F24" i="14" s="1"/>
  <c r="F30" i="1" l="1"/>
  <c r="F26" i="1"/>
  <c r="F22" i="1"/>
  <c r="F31" i="1"/>
  <c r="F29" i="1"/>
  <c r="F28" i="1"/>
  <c r="F21" i="1" s="1"/>
  <c r="F27" i="1"/>
  <c r="F32" i="1"/>
  <c r="E21" i="14"/>
  <c r="E28" i="13"/>
  <c r="E25" i="13"/>
  <c r="E22" i="13"/>
  <c r="F24" i="13" s="1"/>
  <c r="F33" i="14" l="1"/>
  <c r="F26" i="14"/>
  <c r="F32" i="14"/>
  <c r="F30" i="14"/>
  <c r="F27" i="14"/>
  <c r="F31" i="14"/>
  <c r="F29" i="14"/>
  <c r="F23" i="14"/>
  <c r="F28" i="14"/>
  <c r="F22" i="14"/>
  <c r="F25" i="14"/>
  <c r="E21" i="13"/>
  <c r="F32" i="13" s="1"/>
  <c r="F25" i="13"/>
  <c r="F23" i="13"/>
  <c r="F26" i="13"/>
  <c r="F29" i="13"/>
  <c r="F31" i="13"/>
  <c r="F33" i="13"/>
  <c r="F22" i="13"/>
  <c r="F27" i="13"/>
  <c r="F30" i="13"/>
  <c r="E28" i="11"/>
  <c r="E25" i="11"/>
  <c r="E22" i="11"/>
  <c r="F21" i="14" l="1"/>
  <c r="F28" i="13"/>
  <c r="F21" i="13" s="1"/>
  <c r="F24" i="11"/>
  <c r="E21" i="11"/>
  <c r="F23" i="11" s="1"/>
  <c r="F26" i="11"/>
  <c r="F31" i="11"/>
  <c r="E28" i="10"/>
  <c r="E25" i="10"/>
  <c r="E22" i="10"/>
  <c r="F24" i="10" s="1"/>
  <c r="F29" i="11" l="1"/>
  <c r="F33" i="11"/>
  <c r="F32" i="11"/>
  <c r="F28" i="11"/>
  <c r="F27" i="11"/>
  <c r="F30" i="11"/>
  <c r="F25" i="11"/>
  <c r="F22" i="11"/>
  <c r="F28" i="10"/>
  <c r="E21" i="10"/>
  <c r="F33" i="10" s="1"/>
  <c r="F25" i="10"/>
  <c r="F26" i="10"/>
  <c r="F22" i="10"/>
  <c r="F21" i="10" s="1"/>
  <c r="F27" i="10"/>
  <c r="F30" i="10"/>
  <c r="F32" i="10"/>
  <c r="F23" i="10"/>
  <c r="F29" i="10"/>
  <c r="F31" i="10"/>
  <c r="E28" i="9"/>
  <c r="E25" i="9"/>
  <c r="E22" i="9"/>
  <c r="F24" i="9" s="1"/>
  <c r="F21" i="11" l="1"/>
  <c r="F28" i="9"/>
  <c r="E21" i="9"/>
  <c r="F33" i="9" s="1"/>
  <c r="F25" i="9"/>
  <c r="F23" i="9"/>
  <c r="F29" i="9"/>
  <c r="F31" i="9"/>
  <c r="F22" i="9"/>
  <c r="F21" i="9" s="1"/>
  <c r="F27" i="9"/>
  <c r="F30" i="9"/>
  <c r="F32" i="9"/>
  <c r="F26" i="9"/>
  <c r="E28" i="8"/>
  <c r="E21" i="8" s="1"/>
  <c r="F33" i="8" s="1"/>
  <c r="E25" i="8"/>
  <c r="E22" i="8"/>
  <c r="F24" i="8" s="1"/>
  <c r="F22" i="8" l="1"/>
  <c r="F27" i="8"/>
  <c r="F28" i="8"/>
  <c r="F32" i="8"/>
  <c r="F25" i="8"/>
  <c r="F30" i="8"/>
  <c r="F23" i="8"/>
  <c r="F26" i="8"/>
  <c r="F29" i="8"/>
  <c r="F31" i="8"/>
  <c r="E28" i="7"/>
  <c r="E21" i="7" s="1"/>
  <c r="F33" i="7" s="1"/>
  <c r="E25" i="7"/>
  <c r="E22" i="7"/>
  <c r="F24" i="7" s="1"/>
  <c r="F21" i="8" l="1"/>
  <c r="F22" i="7"/>
  <c r="F27" i="7"/>
  <c r="F28" i="7"/>
  <c r="F32" i="7"/>
  <c r="F25" i="7"/>
  <c r="F30" i="7"/>
  <c r="F23" i="7"/>
  <c r="F26" i="7"/>
  <c r="F29" i="7"/>
  <c r="F31" i="7"/>
  <c r="E28" i="6"/>
  <c r="E25" i="6"/>
  <c r="E22" i="6"/>
  <c r="F24" i="6" s="1"/>
  <c r="F21" i="7" l="1"/>
  <c r="E21" i="6"/>
  <c r="E29" i="5"/>
  <c r="E22" i="5" s="1"/>
  <c r="F33" i="5" s="1"/>
  <c r="E26" i="5"/>
  <c r="E23" i="5"/>
  <c r="F25" i="5" s="1"/>
  <c r="F33" i="6" l="1"/>
  <c r="F26" i="6"/>
  <c r="F32" i="6"/>
  <c r="F30" i="6"/>
  <c r="F27" i="6"/>
  <c r="F31" i="6"/>
  <c r="F29" i="6"/>
  <c r="F23" i="6"/>
  <c r="F28" i="6"/>
  <c r="F22" i="6"/>
  <c r="F25" i="6"/>
  <c r="F26" i="5"/>
  <c r="F29" i="5"/>
  <c r="F24" i="5"/>
  <c r="F27" i="5"/>
  <c r="F30" i="5"/>
  <c r="F32" i="5"/>
  <c r="F34" i="5"/>
  <c r="F23" i="5"/>
  <c r="F28" i="5"/>
  <c r="F31" i="5"/>
  <c r="E29" i="4"/>
  <c r="E22" i="4" s="1"/>
  <c r="F33" i="4" s="1"/>
  <c r="E26" i="4"/>
  <c r="E23" i="4"/>
  <c r="F25" i="4" s="1"/>
  <c r="F21" i="6" l="1"/>
  <c r="F22" i="5"/>
  <c r="F26" i="4"/>
  <c r="F29" i="4"/>
  <c r="F24" i="4"/>
  <c r="F27" i="4"/>
  <c r="F30" i="4"/>
  <c r="F32" i="4"/>
  <c r="F34" i="4"/>
  <c r="F23" i="4"/>
  <c r="F28" i="4"/>
  <c r="F31" i="4"/>
  <c r="F22" i="4" l="1"/>
</calcChain>
</file>

<file path=xl/sharedStrings.xml><?xml version="1.0" encoding="utf-8"?>
<sst xmlns="http://schemas.openxmlformats.org/spreadsheetml/2006/main" count="616" uniqueCount="59">
  <si>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</si>
  <si>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</si>
  <si>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</si>
  <si>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akciových trhů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</si>
  <si>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</si>
  <si>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</si>
  <si>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</si>
  <si>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</si>
  <si>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</si>
  <si>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</si>
  <si>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</si>
  <si>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</si>
  <si>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Třída A1 - Kapitalizační CZ0008474442</t>
  </si>
  <si>
    <t>Třída A2  - Dividendová CZ0008474459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</si>
  <si>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</si>
  <si>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</si>
  <si>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</si>
  <si>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</si>
  <si>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</si>
  <si>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</si>
  <si>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</si>
  <si>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</si>
  <si>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</si>
  <si>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</si>
  <si>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</si>
  <si>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</si>
  <si>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</si>
  <si>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</si>
  <si>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</si>
  <si>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</si>
  <si>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</si>
  <si>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</si>
  <si>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</si>
  <si>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</si>
  <si>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</si>
  <si>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</si>
  <si>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</si>
  <si>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</si>
  <si>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</si>
  <si>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CZ0008474442</t>
  </si>
  <si>
    <t>CZ0008474459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</si>
  <si>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</si>
  <si>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</si>
  <si>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</si>
  <si>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</si>
  <si>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- 31.1.2016</t>
  </si>
  <si>
    <t>za období 1.2. - 29.2.2016</t>
  </si>
  <si>
    <t>Raiffeisen fond globálních trhů</t>
  </si>
  <si>
    <t>za období 1.3. - 31.3.2016</t>
  </si>
  <si>
    <t>ISIN</t>
  </si>
  <si>
    <t>za období 1.4. - 30.4.2016</t>
  </si>
  <si>
    <t>za období 1.5. - 31.5.2016</t>
  </si>
  <si>
    <t>za období 1.6. - 30.6.2016</t>
  </si>
  <si>
    <t>za období 1.7. - 31.7.2016</t>
  </si>
  <si>
    <t>za období 1.8. - 31.8.2016</t>
  </si>
  <si>
    <t>za období 1.9. - 30.9.2016</t>
  </si>
  <si>
    <t>za období 1.10. - 31.10.2016</t>
  </si>
  <si>
    <t>za období 1.11. - 30.11.2016</t>
  </si>
  <si>
    <t>za období 1.12. - 31.12.2016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</si>
</sst>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44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wrapText="1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39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vertical="center" indent="1" shrinkToFit="1"/>
    </xf>
    <xf numFmtId="3" fontId="1" fillId="0" borderId="16" xfId="1" applyNumberFormat="1" applyBorder="1" applyAlignment="1">
      <alignment horizontal="right" vertical="center" indent="1" shrinkToFit="1"/>
    </xf>
    <xf numFmtId="3" fontId="1" fillId="0" borderId="40" xfId="1" applyNumberFormat="1" applyBorder="1" applyAlignment="1">
      <alignment horizontal="right" vertical="center" indent="1" shrinkToFit="1"/>
    </xf>
    <xf numFmtId="0" fontId="1" fillId="0" borderId="31" xfId="1" applyFont="1" applyFill="1" applyBorder="1" applyAlignment="1">
      <alignment horizontal="left" vertical="center" indent="1"/>
    </xf>
    <xf numFmtId="0" fontId="18" fillId="0" borderId="29" xfId="1" applyFont="1" applyFill="1" applyBorder="1" applyAlignment="1" applyProtection="1">
      <alignment horizontal="center" vertical="center" wrapText="1"/>
    </xf>
    <xf numFmtId="3" fontId="10" fillId="0" borderId="41" xfId="1" applyNumberFormat="1" applyFont="1" applyFill="1" applyBorder="1" applyAlignment="1" applyProtection="1">
      <alignment horizontal="right" vertical="center" indent="1" shrinkToFit="1"/>
    </xf>
    <xf numFmtId="4" fontId="1" fillId="0" borderId="30" xfId="1" applyNumberFormat="1" applyBorder="1" applyAlignment="1">
      <alignment horizontal="right" vertical="center" indent="1" shrinkToFit="1"/>
    </xf>
    <xf numFmtId="3" fontId="4" fillId="0" borderId="41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42" xfId="1" applyNumberFormat="1" applyFont="1" applyFill="1" applyBorder="1" applyAlignment="1" applyProtection="1">
      <alignment horizontal="right" vertical="center" indent="1" shrinkToFi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6" fillId="0" borderId="0" xfId="0" applyFont="1" applyFill="1" applyAlignment="1" applyProtection="1">
      <alignment horizontal="left" vertical="center"/>
      <protection hidden="1"/>
    </xf>
    <xf numFmtId="1" fontId="8" fillId="0" borderId="4" xfId="0" applyNumberFormat="1" applyFont="1" applyFill="1" applyBorder="1" applyAlignment="1" applyProtection="1">
      <alignment horizontal="center"/>
      <protection locked="0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3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0" xfId="1" applyNumberFormat="1" applyBorder="1" applyAlignment="1">
      <alignment horizontal="right" indent="5"/>
    </xf>
    <xf numFmtId="3" fontId="1" fillId="0" borderId="29" xfId="1" applyNumberFormat="1" applyBorder="1" applyAlignment="1">
      <alignment horizontal="right" indent="5"/>
    </xf>
    <xf numFmtId="3" fontId="1" fillId="0" borderId="42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7" xfId="1" applyFont="1" applyBorder="1" applyAlignment="1">
      <alignment horizontal="center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1</xdr:col>
      <xdr:colOff>424706</xdr:colOff>
      <xdr:row>2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0"/>
          <a:ext cx="1643906" cy="3429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1</xdr:col>
      <xdr:colOff>424706</xdr:colOff>
      <xdr:row>2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0"/>
          <a:ext cx="1643906" cy="3429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3906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1</xdr:col>
      <xdr:colOff>424706</xdr:colOff>
      <xdr:row>2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0"/>
          <a:ext cx="1643906" cy="342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1</xdr:col>
      <xdr:colOff>424706</xdr:colOff>
      <xdr:row>2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0"/>
          <a:ext cx="1643906" cy="3429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1</xdr:col>
      <xdr:colOff>424706</xdr:colOff>
      <xdr:row>2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0"/>
          <a:ext cx="1643906" cy="3429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1</xdr:col>
      <xdr:colOff>424706</xdr:colOff>
      <xdr:row>2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0"/>
          <a:ext cx="1643906" cy="3429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1</xdr:col>
      <xdr:colOff>424706</xdr:colOff>
      <xdr:row>2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0"/>
          <a:ext cx="1643906" cy="3429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1</xdr:col>
      <xdr:colOff>424706</xdr:colOff>
      <xdr:row>2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0"/>
          <a:ext cx="1643906" cy="3429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1</xdr:col>
      <xdr:colOff>424706</xdr:colOff>
      <xdr:row>2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0"/>
          <a:ext cx="1643906" cy="3429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95250</xdr:rowOff>
    </xdr:from>
    <xdr:to>
      <xdr:col>1</xdr:col>
      <xdr:colOff>424706</xdr:colOff>
      <xdr:row>2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0"/>
          <a:ext cx="1643906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workbookViewId="0">
      <selection activeCell="E50" sqref="E5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23"/>
      <c r="B10" s="23"/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6" t="s">
        <v>11</v>
      </c>
    </row>
    <row r="12" spans="1:6" x14ac:dyDescent="0.2">
      <c r="A12" s="12"/>
      <c r="B12" s="13"/>
      <c r="C12" s="15"/>
      <c r="D12" s="15"/>
      <c r="E12" s="24"/>
      <c r="F12" s="25"/>
    </row>
    <row r="13" spans="1:6" ht="12.75" customHeight="1" x14ac:dyDescent="0.2">
      <c r="A13" s="133" t="s">
        <v>12</v>
      </c>
      <c r="B13" s="133"/>
      <c r="C13" s="29"/>
      <c r="D13" s="15"/>
      <c r="E13" s="134"/>
      <c r="F13" s="134"/>
    </row>
    <row r="14" spans="1:6" ht="10.5" customHeight="1" x14ac:dyDescent="0.2">
      <c r="A14" s="30"/>
      <c r="B14" s="31"/>
      <c r="C14" s="31"/>
      <c r="D14" s="15"/>
      <c r="E14" s="32"/>
      <c r="F14" s="32"/>
    </row>
    <row r="15" spans="1:6" ht="12.75" customHeight="1" x14ac:dyDescent="0.2">
      <c r="A15" s="133" t="s">
        <v>13</v>
      </c>
      <c r="B15" s="133"/>
      <c r="C15" s="33"/>
      <c r="D15" s="15"/>
      <c r="E15" s="34"/>
      <c r="F15" s="34"/>
    </row>
    <row r="16" spans="1:6" x14ac:dyDescent="0.2">
      <c r="A16" s="12"/>
      <c r="B16" s="13"/>
      <c r="C16" s="15"/>
      <c r="D16" s="15"/>
      <c r="E16" s="34"/>
      <c r="F16" s="35"/>
    </row>
    <row r="17" spans="1:6" x14ac:dyDescent="0.2">
      <c r="A17" s="36"/>
      <c r="B17" s="37"/>
      <c r="C17" s="37"/>
      <c r="D17" s="37"/>
      <c r="E17" s="38"/>
      <c r="F17" s="15"/>
    </row>
    <row r="18" spans="1:6" ht="15.75" x14ac:dyDescent="0.2">
      <c r="A18" s="39" t="s">
        <v>14</v>
      </c>
      <c r="B18" s="40"/>
      <c r="C18" s="40"/>
      <c r="D18" s="41"/>
      <c r="E18" s="41"/>
      <c r="F18" s="41"/>
    </row>
    <row r="19" spans="1:6" ht="13.5" thickBot="1" x14ac:dyDescent="0.25">
      <c r="A19" s="42"/>
      <c r="B19" s="42"/>
      <c r="C19" s="42"/>
      <c r="D19" s="43"/>
      <c r="E19" s="43"/>
      <c r="F19" s="43"/>
    </row>
    <row r="20" spans="1:6" ht="38.25" x14ac:dyDescent="0.25">
      <c r="A20" s="44" t="s">
        <v>15</v>
      </c>
      <c r="B20" s="45"/>
      <c r="C20" s="46"/>
      <c r="D20" s="47" t="s">
        <v>16</v>
      </c>
      <c r="E20" s="48" t="s">
        <v>17</v>
      </c>
      <c r="F20" s="49" t="s">
        <v>18</v>
      </c>
    </row>
    <row r="21" spans="1:6" ht="13.5" thickBot="1" x14ac:dyDescent="0.25">
      <c r="A21" s="50"/>
      <c r="B21" s="51"/>
      <c r="C21" s="52"/>
      <c r="D21" s="53"/>
      <c r="E21" s="54" t="s">
        <v>19</v>
      </c>
      <c r="F21" s="55">
        <v>42400</v>
      </c>
    </row>
    <row r="22" spans="1:6" x14ac:dyDescent="0.2">
      <c r="A22" s="56" t="s">
        <v>20</v>
      </c>
      <c r="B22" s="57"/>
      <c r="C22" s="57"/>
      <c r="D22" s="58">
        <v>1</v>
      </c>
      <c r="E22" s="59">
        <f>E23+E26+E33+E34+E29</f>
        <v>445434</v>
      </c>
      <c r="F22" s="60">
        <f>+F23+F26+F34+F29</f>
        <v>100</v>
      </c>
    </row>
    <row r="23" spans="1:6" x14ac:dyDescent="0.2">
      <c r="A23" s="61" t="s">
        <v>21</v>
      </c>
      <c r="B23" s="62"/>
      <c r="C23" s="62"/>
      <c r="D23" s="63">
        <v>3</v>
      </c>
      <c r="E23" s="64">
        <f>E24+E25</f>
        <v>53680</v>
      </c>
      <c r="F23" s="65">
        <f>E23/E22*100</f>
        <v>12.051168074282611</v>
      </c>
    </row>
    <row r="24" spans="1:6" x14ac:dyDescent="0.2">
      <c r="A24" s="66" t="s">
        <v>22</v>
      </c>
      <c r="B24" s="67"/>
      <c r="C24" s="67"/>
      <c r="D24" s="63">
        <v>4</v>
      </c>
      <c r="E24" s="64">
        <v>53680</v>
      </c>
      <c r="F24" s="65">
        <f>E24/E22*100</f>
        <v>12.051168074282611</v>
      </c>
    </row>
    <row r="25" spans="1:6" x14ac:dyDescent="0.2">
      <c r="A25" s="66" t="s">
        <v>23</v>
      </c>
      <c r="B25" s="67"/>
      <c r="C25" s="67"/>
      <c r="D25" s="63">
        <v>5</v>
      </c>
      <c r="E25" s="64">
        <v>0</v>
      </c>
      <c r="F25" s="65">
        <f>E25/E23*100</f>
        <v>0</v>
      </c>
    </row>
    <row r="26" spans="1:6" hidden="1" x14ac:dyDescent="0.2">
      <c r="A26" s="61" t="s">
        <v>24</v>
      </c>
      <c r="B26" s="67"/>
      <c r="C26" s="67"/>
      <c r="D26" s="63">
        <v>9</v>
      </c>
      <c r="E26" s="64">
        <f>E27+E28</f>
        <v>0</v>
      </c>
      <c r="F26" s="65">
        <f>E26/E22*100</f>
        <v>0</v>
      </c>
    </row>
    <row r="27" spans="1:6" hidden="1" x14ac:dyDescent="0.2">
      <c r="A27" s="66" t="s">
        <v>25</v>
      </c>
      <c r="B27" s="67"/>
      <c r="C27" s="67"/>
      <c r="D27" s="63">
        <v>10</v>
      </c>
      <c r="E27" s="64">
        <v>0</v>
      </c>
      <c r="F27" s="65">
        <f t="shared" ref="F27:F33" si="0">E27/$E$22*100</f>
        <v>0</v>
      </c>
    </row>
    <row r="28" spans="1:6" hidden="1" x14ac:dyDescent="0.2">
      <c r="A28" s="66" t="s">
        <v>26</v>
      </c>
      <c r="B28" s="67"/>
      <c r="C28" s="67"/>
      <c r="D28" s="63">
        <v>11</v>
      </c>
      <c r="E28" s="64">
        <v>0</v>
      </c>
      <c r="F28" s="65">
        <f t="shared" si="0"/>
        <v>0</v>
      </c>
    </row>
    <row r="29" spans="1:6" x14ac:dyDescent="0.2">
      <c r="A29" s="61" t="s">
        <v>27</v>
      </c>
      <c r="B29" s="67"/>
      <c r="C29" s="67"/>
      <c r="D29" s="63">
        <v>12</v>
      </c>
      <c r="E29" s="64">
        <f>+E30+E31+E32</f>
        <v>390540</v>
      </c>
      <c r="F29" s="65">
        <f t="shared" si="0"/>
        <v>87.67628874311346</v>
      </c>
    </row>
    <row r="30" spans="1:6" x14ac:dyDescent="0.2">
      <c r="A30" s="66" t="s">
        <v>28</v>
      </c>
      <c r="B30" s="67"/>
      <c r="C30" s="67"/>
      <c r="D30" s="63">
        <v>13</v>
      </c>
      <c r="E30" s="64">
        <v>355758</v>
      </c>
      <c r="F30" s="65">
        <f t="shared" si="0"/>
        <v>79.867724511375428</v>
      </c>
    </row>
    <row r="31" spans="1:6" x14ac:dyDescent="0.2">
      <c r="A31" s="66" t="s">
        <v>29</v>
      </c>
      <c r="B31" s="67"/>
      <c r="C31" s="67"/>
      <c r="D31" s="63">
        <v>14</v>
      </c>
      <c r="E31" s="64">
        <v>34782</v>
      </c>
      <c r="F31" s="65">
        <f t="shared" si="0"/>
        <v>7.8085642317380355</v>
      </c>
    </row>
    <row r="32" spans="1:6" x14ac:dyDescent="0.2">
      <c r="A32" s="66" t="s">
        <v>30</v>
      </c>
      <c r="B32" s="67"/>
      <c r="C32" s="67"/>
      <c r="D32" s="63">
        <v>15</v>
      </c>
      <c r="E32" s="64">
        <v>0</v>
      </c>
      <c r="F32" s="65">
        <f t="shared" si="0"/>
        <v>0</v>
      </c>
    </row>
    <row r="33" spans="1:6" hidden="1" x14ac:dyDescent="0.2">
      <c r="A33" s="68" t="s">
        <v>31</v>
      </c>
      <c r="B33" s="69"/>
      <c r="C33" s="69"/>
      <c r="D33" s="70">
        <v>24</v>
      </c>
      <c r="E33" s="71">
        <v>0</v>
      </c>
      <c r="F33" s="72">
        <f t="shared" si="0"/>
        <v>0</v>
      </c>
    </row>
    <row r="34" spans="1:6" ht="12.75" customHeight="1" thickBot="1" x14ac:dyDescent="0.25">
      <c r="A34" s="73" t="s">
        <v>32</v>
      </c>
      <c r="B34" s="74"/>
      <c r="C34" s="74"/>
      <c r="D34" s="75">
        <v>24</v>
      </c>
      <c r="E34" s="76">
        <v>1214</v>
      </c>
      <c r="F34" s="77">
        <f>E34/$E$22*100</f>
        <v>0.27254318260393234</v>
      </c>
    </row>
    <row r="35" spans="1:6" x14ac:dyDescent="0.2">
      <c r="A35" s="78"/>
      <c r="B35" s="79"/>
      <c r="C35" s="79"/>
      <c r="D35" s="80"/>
      <c r="E35" s="81"/>
      <c r="F35" s="82"/>
    </row>
    <row r="36" spans="1:6" x14ac:dyDescent="0.2">
      <c r="A36" s="78"/>
      <c r="B36" s="79"/>
      <c r="C36" s="79"/>
      <c r="D36" s="80"/>
      <c r="E36" s="81"/>
      <c r="F36" s="82"/>
    </row>
    <row r="37" spans="1:6" ht="15.75" x14ac:dyDescent="0.2">
      <c r="A37" s="83" t="s">
        <v>33</v>
      </c>
      <c r="B37" s="84"/>
      <c r="C37" s="84"/>
      <c r="D37" s="84"/>
      <c r="E37" s="84"/>
      <c r="F37" s="84"/>
    </row>
    <row r="38" spans="1:6" ht="13.5" thickBot="1" x14ac:dyDescent="0.25">
      <c r="B38" s="85"/>
      <c r="C38" s="85"/>
      <c r="D38" s="86"/>
      <c r="E38" s="87"/>
      <c r="F38" s="88"/>
    </row>
    <row r="39" spans="1:6" ht="21" customHeight="1" x14ac:dyDescent="0.2">
      <c r="A39" s="135" t="s">
        <v>34</v>
      </c>
      <c r="B39" s="138" t="s">
        <v>16</v>
      </c>
      <c r="C39" s="140" t="s">
        <v>35</v>
      </c>
      <c r="D39" s="141"/>
      <c r="E39" s="140" t="s">
        <v>36</v>
      </c>
      <c r="F39" s="141"/>
    </row>
    <row r="40" spans="1:6" ht="20.25" customHeight="1" x14ac:dyDescent="0.2">
      <c r="A40" s="136"/>
      <c r="B40" s="139"/>
      <c r="C40" s="89" t="s">
        <v>37</v>
      </c>
      <c r="D40" s="90" t="s">
        <v>38</v>
      </c>
      <c r="E40" s="89" t="s">
        <v>37</v>
      </c>
      <c r="F40" s="90" t="s">
        <v>38</v>
      </c>
    </row>
    <row r="41" spans="1:6" ht="15" customHeight="1" thickBot="1" x14ac:dyDescent="0.25">
      <c r="A41" s="137"/>
      <c r="B41" s="126"/>
      <c r="C41" s="142" t="s">
        <v>45</v>
      </c>
      <c r="D41" s="142"/>
      <c r="E41" s="142"/>
      <c r="F41" s="143"/>
    </row>
    <row r="42" spans="1:6" ht="12.75" customHeight="1" x14ac:dyDescent="0.2">
      <c r="A42" s="91" t="s">
        <v>39</v>
      </c>
      <c r="B42" s="92">
        <v>1</v>
      </c>
      <c r="C42" s="93">
        <v>15893759</v>
      </c>
      <c r="D42" s="94">
        <v>15205112</v>
      </c>
      <c r="E42" s="93">
        <v>13710701.630000001</v>
      </c>
      <c r="F42" s="95">
        <v>13000136.470000001</v>
      </c>
    </row>
    <row r="43" spans="1:6" ht="12.75" customHeight="1" thickBot="1" x14ac:dyDescent="0.25">
      <c r="A43" s="96" t="s">
        <v>40</v>
      </c>
      <c r="B43" s="97">
        <v>2</v>
      </c>
      <c r="C43" s="98">
        <v>0</v>
      </c>
      <c r="D43" s="99">
        <v>0</v>
      </c>
      <c r="E43" s="100">
        <v>0</v>
      </c>
      <c r="F43" s="101">
        <v>0</v>
      </c>
    </row>
    <row r="44" spans="1:6" x14ac:dyDescent="0.2">
      <c r="A44" s="78"/>
      <c r="B44" s="85"/>
      <c r="C44" s="85"/>
      <c r="D44" s="86"/>
      <c r="E44" s="87"/>
      <c r="F44" s="88"/>
    </row>
    <row r="45" spans="1:6" x14ac:dyDescent="0.2">
      <c r="A45" s="78"/>
      <c r="B45" s="85"/>
      <c r="C45" s="85"/>
      <c r="D45" s="86"/>
      <c r="E45" s="87"/>
      <c r="F45" s="88"/>
    </row>
    <row r="46" spans="1:6" ht="15.75" x14ac:dyDescent="0.2">
      <c r="A46" s="83" t="s">
        <v>41</v>
      </c>
      <c r="B46" s="85"/>
      <c r="C46" s="85"/>
      <c r="D46" s="86"/>
      <c r="E46" s="87"/>
      <c r="F46" s="88"/>
    </row>
    <row r="47" spans="1:6" ht="13.5" thickBot="1" x14ac:dyDescent="0.25">
      <c r="A47" s="78"/>
      <c r="B47" s="85"/>
      <c r="C47" s="102"/>
      <c r="D47" s="102"/>
    </row>
    <row r="48" spans="1:6" x14ac:dyDescent="0.2">
      <c r="A48" s="123" t="s">
        <v>34</v>
      </c>
      <c r="B48" s="125" t="s">
        <v>16</v>
      </c>
      <c r="C48" s="127" t="s">
        <v>42</v>
      </c>
      <c r="D48" s="128"/>
      <c r="E48" s="103"/>
      <c r="F48" s="103"/>
    </row>
    <row r="49" spans="1:6" ht="13.5" thickBot="1" x14ac:dyDescent="0.25">
      <c r="A49" s="124"/>
      <c r="B49" s="126"/>
      <c r="C49" s="104" t="s">
        <v>43</v>
      </c>
      <c r="D49" s="105">
        <v>42400</v>
      </c>
      <c r="E49" s="34"/>
      <c r="F49" s="103"/>
    </row>
    <row r="50" spans="1:6" x14ac:dyDescent="0.2">
      <c r="A50" s="91" t="s">
        <v>39</v>
      </c>
      <c r="B50" s="58">
        <v>1</v>
      </c>
      <c r="C50" s="129">
        <v>443462756.54000002</v>
      </c>
      <c r="D50" s="130"/>
      <c r="E50" s="106"/>
      <c r="F50" s="106"/>
    </row>
    <row r="51" spans="1:6" ht="13.5" thickBot="1" x14ac:dyDescent="0.25">
      <c r="A51" s="96" t="s">
        <v>40</v>
      </c>
      <c r="B51" s="75">
        <v>2</v>
      </c>
      <c r="C51" s="131">
        <v>0</v>
      </c>
      <c r="D51" s="132"/>
      <c r="E51" s="106"/>
      <c r="F51" s="106"/>
    </row>
    <row r="52" spans="1:6" x14ac:dyDescent="0.2">
      <c r="A52" s="78"/>
      <c r="B52" s="85"/>
      <c r="C52" s="85"/>
      <c r="D52" s="86"/>
      <c r="E52" s="87"/>
      <c r="F52" s="88"/>
    </row>
    <row r="53" spans="1:6" x14ac:dyDescent="0.2">
      <c r="A53" s="78"/>
      <c r="B53" s="85"/>
      <c r="C53" s="85"/>
      <c r="D53" s="86"/>
      <c r="E53" s="87"/>
      <c r="F53" s="88"/>
    </row>
    <row r="54" spans="1:6" ht="51" x14ac:dyDescent="0.25">
      <c r="A54" s="107" t="s">
        <v>44</v>
      </c>
      <c r="B54" s="108"/>
      <c r="C54" s="108"/>
      <c r="D54" s="109"/>
      <c r="E54" s="109"/>
      <c r="F54" s="110"/>
    </row>
  </sheetData>
  <mergeCells count="13">
    <mergeCell ref="A13:B13"/>
    <mergeCell ref="E13:F13"/>
    <mergeCell ref="A15:B15"/>
    <mergeCell ref="A39:A41"/>
    <mergeCell ref="B39:B41"/>
    <mergeCell ref="C39:D39"/>
    <mergeCell ref="E39:F39"/>
    <mergeCell ref="C41:F41"/>
    <mergeCell ref="A48:A49"/>
    <mergeCell ref="B48:B49"/>
    <mergeCell ref="C48:D48"/>
    <mergeCell ref="C50:D50"/>
    <mergeCell ref="C51:D51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sqref="A1:XFD1048576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47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13" t="s">
        <v>49</v>
      </c>
      <c r="B9" s="114" t="s">
        <v>39</v>
      </c>
      <c r="C9" s="19"/>
      <c r="D9" s="20"/>
      <c r="E9" s="21" t="s">
        <v>6</v>
      </c>
      <c r="F9" s="22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20"/>
      <c r="D13" s="15"/>
      <c r="E13" s="134"/>
      <c r="F13" s="134"/>
    </row>
    <row r="14" spans="1:6" ht="12.75" customHeight="1" x14ac:dyDescent="0.2">
      <c r="A14" s="133"/>
      <c r="B14" s="133"/>
      <c r="C14" s="33"/>
      <c r="D14" s="15"/>
      <c r="E14" s="34"/>
      <c r="F14" s="34"/>
    </row>
    <row r="15" spans="1:6" x14ac:dyDescent="0.2">
      <c r="A15" s="12"/>
      <c r="B15" s="13"/>
      <c r="C15" s="15"/>
      <c r="D15" s="15"/>
      <c r="E15" s="34"/>
      <c r="F15" s="35"/>
    </row>
    <row r="16" spans="1:6" x14ac:dyDescent="0.2">
      <c r="A16" s="36"/>
      <c r="B16" s="37"/>
      <c r="C16" s="37"/>
      <c r="D16" s="37"/>
      <c r="E16" s="38"/>
      <c r="F16" s="15"/>
    </row>
    <row r="17" spans="1:6" ht="15.75" x14ac:dyDescent="0.2">
      <c r="A17" s="39" t="s">
        <v>14</v>
      </c>
      <c r="B17" s="40"/>
      <c r="C17" s="40"/>
      <c r="D17" s="41"/>
      <c r="E17" s="41"/>
      <c r="F17" s="41"/>
    </row>
    <row r="18" spans="1:6" ht="13.5" thickBot="1" x14ac:dyDescent="0.25">
      <c r="A18" s="42"/>
      <c r="B18" s="42"/>
      <c r="C18" s="42"/>
      <c r="D18" s="43"/>
      <c r="E18" s="43"/>
      <c r="F18" s="43"/>
    </row>
    <row r="19" spans="1:6" ht="38.25" x14ac:dyDescent="0.25">
      <c r="A19" s="44" t="s">
        <v>15</v>
      </c>
      <c r="B19" s="45"/>
      <c r="C19" s="46"/>
      <c r="D19" s="47" t="s">
        <v>16</v>
      </c>
      <c r="E19" s="48" t="s">
        <v>17</v>
      </c>
      <c r="F19" s="49" t="s">
        <v>18</v>
      </c>
    </row>
    <row r="20" spans="1:6" ht="13.5" thickBot="1" x14ac:dyDescent="0.25">
      <c r="A20" s="50"/>
      <c r="B20" s="51"/>
      <c r="C20" s="52"/>
      <c r="D20" s="53"/>
      <c r="E20" s="54" t="s">
        <v>19</v>
      </c>
      <c r="F20" s="55">
        <v>42674</v>
      </c>
    </row>
    <row r="21" spans="1:6" x14ac:dyDescent="0.2">
      <c r="A21" s="56" t="s">
        <v>20</v>
      </c>
      <c r="B21" s="57"/>
      <c r="C21" s="57"/>
      <c r="D21" s="58">
        <v>1</v>
      </c>
      <c r="E21" s="59">
        <f>E22+E25+E32+E33+E28</f>
        <v>846560</v>
      </c>
      <c r="F21" s="60">
        <f>+F22+F25+F33+F28</f>
        <v>100</v>
      </c>
    </row>
    <row r="22" spans="1:6" x14ac:dyDescent="0.2">
      <c r="A22" s="61" t="s">
        <v>21</v>
      </c>
      <c r="B22" s="62"/>
      <c r="C22" s="62"/>
      <c r="D22" s="63">
        <v>3</v>
      </c>
      <c r="E22" s="64">
        <f>E23+E24</f>
        <v>3666</v>
      </c>
      <c r="F22" s="65">
        <f>E22/E21*100</f>
        <v>0.43304668304668303</v>
      </c>
    </row>
    <row r="23" spans="1:6" x14ac:dyDescent="0.2">
      <c r="A23" s="66" t="s">
        <v>22</v>
      </c>
      <c r="B23" s="67"/>
      <c r="C23" s="67"/>
      <c r="D23" s="63">
        <v>4</v>
      </c>
      <c r="E23" s="64">
        <v>3666</v>
      </c>
      <c r="F23" s="65">
        <f>E23/E21*100</f>
        <v>0.43304668304668303</v>
      </c>
    </row>
    <row r="24" spans="1:6" x14ac:dyDescent="0.2">
      <c r="A24" s="66" t="s">
        <v>23</v>
      </c>
      <c r="B24" s="67"/>
      <c r="C24" s="67"/>
      <c r="D24" s="63">
        <v>5</v>
      </c>
      <c r="E24" s="64">
        <v>0</v>
      </c>
      <c r="F24" s="65">
        <f>E24/E22*100</f>
        <v>0</v>
      </c>
    </row>
    <row r="25" spans="1:6" hidden="1" x14ac:dyDescent="0.2">
      <c r="A25" s="61" t="s">
        <v>24</v>
      </c>
      <c r="B25" s="67"/>
      <c r="C25" s="67"/>
      <c r="D25" s="63">
        <v>9</v>
      </c>
      <c r="E25" s="64">
        <f>E26+E27</f>
        <v>0</v>
      </c>
      <c r="F25" s="65">
        <f>E25/E21*100</f>
        <v>0</v>
      </c>
    </row>
    <row r="26" spans="1:6" hidden="1" x14ac:dyDescent="0.2">
      <c r="A26" s="66" t="s">
        <v>25</v>
      </c>
      <c r="B26" s="67"/>
      <c r="C26" s="67"/>
      <c r="D26" s="63">
        <v>10</v>
      </c>
      <c r="E26" s="64">
        <v>0</v>
      </c>
      <c r="F26" s="65">
        <f t="shared" ref="F26:F32" si="0">E26/$E$21*100</f>
        <v>0</v>
      </c>
    </row>
    <row r="27" spans="1:6" hidden="1" x14ac:dyDescent="0.2">
      <c r="A27" s="66" t="s">
        <v>26</v>
      </c>
      <c r="B27" s="67"/>
      <c r="C27" s="67"/>
      <c r="D27" s="63">
        <v>11</v>
      </c>
      <c r="E27" s="64">
        <v>0</v>
      </c>
      <c r="F27" s="65">
        <f t="shared" si="0"/>
        <v>0</v>
      </c>
    </row>
    <row r="28" spans="1:6" x14ac:dyDescent="0.2">
      <c r="A28" s="61" t="s">
        <v>27</v>
      </c>
      <c r="B28" s="67"/>
      <c r="C28" s="67"/>
      <c r="D28" s="63">
        <v>12</v>
      </c>
      <c r="E28" s="64">
        <f>+E29+E30+E31</f>
        <v>841886</v>
      </c>
      <c r="F28" s="65">
        <f t="shared" si="0"/>
        <v>99.447883197883201</v>
      </c>
    </row>
    <row r="29" spans="1:6" x14ac:dyDescent="0.2">
      <c r="A29" s="66" t="s">
        <v>28</v>
      </c>
      <c r="B29" s="67"/>
      <c r="C29" s="67"/>
      <c r="D29" s="63">
        <v>13</v>
      </c>
      <c r="E29" s="64">
        <v>0</v>
      </c>
      <c r="F29" s="65">
        <f t="shared" si="0"/>
        <v>0</v>
      </c>
    </row>
    <row r="30" spans="1:6" x14ac:dyDescent="0.2">
      <c r="A30" s="66" t="s">
        <v>29</v>
      </c>
      <c r="B30" s="67"/>
      <c r="C30" s="67"/>
      <c r="D30" s="63">
        <v>14</v>
      </c>
      <c r="E30" s="64">
        <v>841886</v>
      </c>
      <c r="F30" s="65">
        <f t="shared" si="0"/>
        <v>99.447883197883201</v>
      </c>
    </row>
    <row r="31" spans="1:6" x14ac:dyDescent="0.2">
      <c r="A31" s="66" t="s">
        <v>30</v>
      </c>
      <c r="B31" s="67"/>
      <c r="C31" s="67"/>
      <c r="D31" s="63">
        <v>15</v>
      </c>
      <c r="E31" s="64">
        <v>0</v>
      </c>
      <c r="F31" s="65">
        <f t="shared" si="0"/>
        <v>0</v>
      </c>
    </row>
    <row r="32" spans="1:6" hidden="1" x14ac:dyDescent="0.2">
      <c r="A32" s="68" t="s">
        <v>31</v>
      </c>
      <c r="B32" s="69"/>
      <c r="C32" s="69"/>
      <c r="D32" s="70">
        <v>24</v>
      </c>
      <c r="E32" s="71">
        <v>0</v>
      </c>
      <c r="F32" s="72">
        <f t="shared" si="0"/>
        <v>0</v>
      </c>
    </row>
    <row r="33" spans="1:6" ht="12.75" customHeight="1" thickBot="1" x14ac:dyDescent="0.25">
      <c r="A33" s="73" t="s">
        <v>32</v>
      </c>
      <c r="B33" s="74"/>
      <c r="C33" s="74"/>
      <c r="D33" s="75">
        <v>24</v>
      </c>
      <c r="E33" s="76">
        <v>1008</v>
      </c>
      <c r="F33" s="77">
        <f>E33/$E$21*100</f>
        <v>0.11907011907011907</v>
      </c>
    </row>
    <row r="34" spans="1:6" x14ac:dyDescent="0.2">
      <c r="A34" s="78"/>
      <c r="B34" s="79"/>
      <c r="C34" s="79"/>
      <c r="D34" s="80"/>
      <c r="E34" s="81"/>
      <c r="F34" s="82"/>
    </row>
    <row r="35" spans="1:6" x14ac:dyDescent="0.2">
      <c r="A35" s="78"/>
      <c r="B35" s="79"/>
      <c r="C35" s="79"/>
      <c r="D35" s="80"/>
      <c r="E35" s="81"/>
      <c r="F35" s="82"/>
    </row>
    <row r="36" spans="1:6" ht="15.75" x14ac:dyDescent="0.2">
      <c r="A36" s="83" t="s">
        <v>33</v>
      </c>
      <c r="B36" s="84"/>
      <c r="C36" s="84"/>
      <c r="D36" s="84"/>
      <c r="E36" s="84"/>
      <c r="F36" s="84"/>
    </row>
    <row r="37" spans="1:6" ht="13.5" thickBot="1" x14ac:dyDescent="0.25">
      <c r="B37" s="85"/>
      <c r="C37" s="85"/>
      <c r="D37" s="86"/>
      <c r="E37" s="87"/>
      <c r="F37" s="88"/>
    </row>
    <row r="38" spans="1:6" ht="21" customHeight="1" x14ac:dyDescent="0.2">
      <c r="A38" s="135" t="s">
        <v>34</v>
      </c>
      <c r="B38" s="138" t="s">
        <v>16</v>
      </c>
      <c r="C38" s="140" t="s">
        <v>35</v>
      </c>
      <c r="D38" s="141"/>
      <c r="E38" s="140" t="s">
        <v>36</v>
      </c>
      <c r="F38" s="141"/>
    </row>
    <row r="39" spans="1:6" ht="20.25" customHeight="1" x14ac:dyDescent="0.2">
      <c r="A39" s="136"/>
      <c r="B39" s="139"/>
      <c r="C39" s="89" t="s">
        <v>37</v>
      </c>
      <c r="D39" s="90" t="s">
        <v>38</v>
      </c>
      <c r="E39" s="89" t="s">
        <v>37</v>
      </c>
      <c r="F39" s="90" t="s">
        <v>38</v>
      </c>
    </row>
    <row r="40" spans="1:6" ht="15" customHeight="1" thickBot="1" x14ac:dyDescent="0.25">
      <c r="A40" s="137"/>
      <c r="B40" s="126"/>
      <c r="C40" s="142" t="s">
        <v>56</v>
      </c>
      <c r="D40" s="142"/>
      <c r="E40" s="142"/>
      <c r="F40" s="143"/>
    </row>
    <row r="41" spans="1:6" ht="12.75" customHeight="1" x14ac:dyDescent="0.2">
      <c r="A41" s="91" t="s">
        <v>39</v>
      </c>
      <c r="B41" s="92">
        <v>1</v>
      </c>
      <c r="C41" s="93">
        <v>11985381</v>
      </c>
      <c r="D41" s="94">
        <v>26864752</v>
      </c>
      <c r="E41" s="93">
        <v>11071686.18</v>
      </c>
      <c r="F41" s="95">
        <v>24871651.699999999</v>
      </c>
    </row>
    <row r="42" spans="1:6" x14ac:dyDescent="0.2">
      <c r="A42" s="78"/>
      <c r="B42" s="85"/>
      <c r="C42" s="85"/>
      <c r="D42" s="86"/>
      <c r="E42" s="87"/>
      <c r="F42" s="88"/>
    </row>
    <row r="43" spans="1:6" x14ac:dyDescent="0.2">
      <c r="A43" s="78"/>
      <c r="B43" s="85"/>
      <c r="C43" s="85"/>
      <c r="D43" s="86"/>
      <c r="E43" s="87"/>
      <c r="F43" s="88"/>
    </row>
    <row r="44" spans="1:6" ht="15.75" x14ac:dyDescent="0.2">
      <c r="A44" s="83" t="s">
        <v>41</v>
      </c>
      <c r="B44" s="85"/>
      <c r="C44" s="85"/>
      <c r="D44" s="86"/>
      <c r="E44" s="87"/>
      <c r="F44" s="88"/>
    </row>
    <row r="45" spans="1:6" ht="13.5" thickBot="1" x14ac:dyDescent="0.25">
      <c r="A45" s="78"/>
      <c r="B45" s="85"/>
      <c r="C45" s="102"/>
      <c r="D45" s="102"/>
    </row>
    <row r="46" spans="1:6" x14ac:dyDescent="0.2">
      <c r="A46" s="123" t="s">
        <v>34</v>
      </c>
      <c r="B46" s="125" t="s">
        <v>16</v>
      </c>
      <c r="C46" s="127" t="s">
        <v>42</v>
      </c>
      <c r="D46" s="128"/>
      <c r="E46" s="103"/>
      <c r="F46" s="103"/>
    </row>
    <row r="47" spans="1:6" ht="13.5" thickBot="1" x14ac:dyDescent="0.25">
      <c r="A47" s="124"/>
      <c r="B47" s="126"/>
      <c r="C47" s="104" t="s">
        <v>43</v>
      </c>
      <c r="D47" s="105">
        <v>42674</v>
      </c>
      <c r="E47" s="34"/>
      <c r="F47" s="103"/>
    </row>
    <row r="48" spans="1:6" x14ac:dyDescent="0.2">
      <c r="A48" s="91" t="s">
        <v>39</v>
      </c>
      <c r="B48" s="58">
        <v>1</v>
      </c>
      <c r="C48" s="129">
        <v>845081308.12</v>
      </c>
      <c r="D48" s="130"/>
      <c r="E48" s="106"/>
      <c r="F48" s="106"/>
    </row>
    <row r="49" spans="1:6" x14ac:dyDescent="0.2">
      <c r="A49" s="78"/>
      <c r="B49" s="85"/>
      <c r="C49" s="85"/>
      <c r="D49" s="86"/>
      <c r="E49" s="87"/>
      <c r="F49" s="88"/>
    </row>
    <row r="50" spans="1:6" x14ac:dyDescent="0.2">
      <c r="A50" s="78"/>
      <c r="B50" s="85"/>
      <c r="C50" s="85"/>
      <c r="D50" s="86"/>
      <c r="E50" s="87"/>
      <c r="F50" s="88"/>
    </row>
    <row r="51" spans="1:6" ht="51" x14ac:dyDescent="0.25">
      <c r="A51" s="107" t="s">
        <v>44</v>
      </c>
      <c r="B51" s="108"/>
      <c r="C51" s="108"/>
      <c r="D51" s="109"/>
      <c r="E51" s="109"/>
      <c r="F51" s="110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workbookViewId="0">
      <selection activeCell="B7" sqref="B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47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13" t="s">
        <v>49</v>
      </c>
      <c r="B9" s="114" t="s">
        <v>39</v>
      </c>
      <c r="C9" s="19"/>
      <c r="D9" s="20"/>
      <c r="E9" s="21" t="s">
        <v>6</v>
      </c>
      <c r="F9" s="22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21"/>
      <c r="D13" s="15"/>
      <c r="E13" s="134"/>
      <c r="F13" s="134"/>
    </row>
    <row r="14" spans="1:6" ht="12.75" customHeight="1" x14ac:dyDescent="0.2">
      <c r="A14" s="133"/>
      <c r="B14" s="133"/>
      <c r="C14" s="33"/>
      <c r="D14" s="15"/>
      <c r="E14" s="34"/>
      <c r="F14" s="34"/>
    </row>
    <row r="15" spans="1:6" x14ac:dyDescent="0.2">
      <c r="A15" s="12"/>
      <c r="B15" s="13"/>
      <c r="C15" s="15"/>
      <c r="D15" s="15"/>
      <c r="E15" s="34"/>
      <c r="F15" s="35"/>
    </row>
    <row r="16" spans="1:6" x14ac:dyDescent="0.2">
      <c r="A16" s="36"/>
      <c r="B16" s="37"/>
      <c r="C16" s="37"/>
      <c r="D16" s="37"/>
      <c r="E16" s="38"/>
      <c r="F16" s="15"/>
    </row>
    <row r="17" spans="1:6" ht="15.75" x14ac:dyDescent="0.2">
      <c r="A17" s="39" t="s">
        <v>14</v>
      </c>
      <c r="B17" s="40"/>
      <c r="C17" s="40"/>
      <c r="D17" s="41"/>
      <c r="E17" s="41"/>
      <c r="F17" s="41"/>
    </row>
    <row r="18" spans="1:6" ht="13.5" thickBot="1" x14ac:dyDescent="0.25">
      <c r="A18" s="42"/>
      <c r="B18" s="42"/>
      <c r="C18" s="42"/>
      <c r="D18" s="43"/>
      <c r="E18" s="43"/>
      <c r="F18" s="43"/>
    </row>
    <row r="19" spans="1:6" ht="38.25" x14ac:dyDescent="0.25">
      <c r="A19" s="44" t="s">
        <v>15</v>
      </c>
      <c r="B19" s="45"/>
      <c r="C19" s="46"/>
      <c r="D19" s="47" t="s">
        <v>16</v>
      </c>
      <c r="E19" s="48" t="s">
        <v>17</v>
      </c>
      <c r="F19" s="49" t="s">
        <v>18</v>
      </c>
    </row>
    <row r="20" spans="1:6" ht="13.5" thickBot="1" x14ac:dyDescent="0.25">
      <c r="A20" s="50"/>
      <c r="B20" s="51"/>
      <c r="C20" s="52"/>
      <c r="D20" s="53"/>
      <c r="E20" s="54" t="s">
        <v>19</v>
      </c>
      <c r="F20" s="55">
        <v>42704</v>
      </c>
    </row>
    <row r="21" spans="1:6" x14ac:dyDescent="0.2">
      <c r="A21" s="56" t="s">
        <v>20</v>
      </c>
      <c r="B21" s="57"/>
      <c r="C21" s="57"/>
      <c r="D21" s="58">
        <v>1</v>
      </c>
      <c r="E21" s="59">
        <f>E22+E25+E32+E33+E28</f>
        <v>801844</v>
      </c>
      <c r="F21" s="60">
        <f>+F22+F25+F33+F28</f>
        <v>100</v>
      </c>
    </row>
    <row r="22" spans="1:6" x14ac:dyDescent="0.2">
      <c r="A22" s="61" t="s">
        <v>21</v>
      </c>
      <c r="B22" s="62"/>
      <c r="C22" s="62"/>
      <c r="D22" s="63">
        <v>3</v>
      </c>
      <c r="E22" s="64">
        <f>E23+E24</f>
        <v>22898</v>
      </c>
      <c r="F22" s="65">
        <f>E22/E21*100</f>
        <v>2.855667685983807</v>
      </c>
    </row>
    <row r="23" spans="1:6" x14ac:dyDescent="0.2">
      <c r="A23" s="66" t="s">
        <v>22</v>
      </c>
      <c r="B23" s="67"/>
      <c r="C23" s="67"/>
      <c r="D23" s="63">
        <v>4</v>
      </c>
      <c r="E23" s="64">
        <v>22898</v>
      </c>
      <c r="F23" s="65">
        <f>E23/E21*100</f>
        <v>2.855667685983807</v>
      </c>
    </row>
    <row r="24" spans="1:6" x14ac:dyDescent="0.2">
      <c r="A24" s="66" t="s">
        <v>23</v>
      </c>
      <c r="B24" s="67"/>
      <c r="C24" s="67"/>
      <c r="D24" s="63">
        <v>5</v>
      </c>
      <c r="E24" s="64">
        <v>0</v>
      </c>
      <c r="F24" s="65">
        <f>E24/E22*100</f>
        <v>0</v>
      </c>
    </row>
    <row r="25" spans="1:6" hidden="1" x14ac:dyDescent="0.2">
      <c r="A25" s="61" t="s">
        <v>24</v>
      </c>
      <c r="B25" s="67"/>
      <c r="C25" s="67"/>
      <c r="D25" s="63">
        <v>9</v>
      </c>
      <c r="E25" s="64">
        <f>E26+E27</f>
        <v>0</v>
      </c>
      <c r="F25" s="65">
        <f>E25/E21*100</f>
        <v>0</v>
      </c>
    </row>
    <row r="26" spans="1:6" hidden="1" x14ac:dyDescent="0.2">
      <c r="A26" s="66" t="s">
        <v>25</v>
      </c>
      <c r="B26" s="67"/>
      <c r="C26" s="67"/>
      <c r="D26" s="63">
        <v>10</v>
      </c>
      <c r="E26" s="64">
        <v>0</v>
      </c>
      <c r="F26" s="65">
        <f t="shared" ref="F26:F32" si="0">E26/$E$21*100</f>
        <v>0</v>
      </c>
    </row>
    <row r="27" spans="1:6" hidden="1" x14ac:dyDescent="0.2">
      <c r="A27" s="66" t="s">
        <v>26</v>
      </c>
      <c r="B27" s="67"/>
      <c r="C27" s="67"/>
      <c r="D27" s="63">
        <v>11</v>
      </c>
      <c r="E27" s="64">
        <v>0</v>
      </c>
      <c r="F27" s="65">
        <f t="shared" si="0"/>
        <v>0</v>
      </c>
    </row>
    <row r="28" spans="1:6" x14ac:dyDescent="0.2">
      <c r="A28" s="61" t="s">
        <v>27</v>
      </c>
      <c r="B28" s="67"/>
      <c r="C28" s="67"/>
      <c r="D28" s="63">
        <v>12</v>
      </c>
      <c r="E28" s="64">
        <f>+E29+E30+E31</f>
        <v>778343</v>
      </c>
      <c r="F28" s="65">
        <f t="shared" si="0"/>
        <v>97.06913065384289</v>
      </c>
    </row>
    <row r="29" spans="1:6" x14ac:dyDescent="0.2">
      <c r="A29" s="66" t="s">
        <v>28</v>
      </c>
      <c r="B29" s="67"/>
      <c r="C29" s="67"/>
      <c r="D29" s="63">
        <v>13</v>
      </c>
      <c r="E29" s="64">
        <v>0</v>
      </c>
      <c r="F29" s="65">
        <f t="shared" si="0"/>
        <v>0</v>
      </c>
    </row>
    <row r="30" spans="1:6" x14ac:dyDescent="0.2">
      <c r="A30" s="66" t="s">
        <v>29</v>
      </c>
      <c r="B30" s="67"/>
      <c r="C30" s="67"/>
      <c r="D30" s="63">
        <v>14</v>
      </c>
      <c r="E30" s="64">
        <v>778343</v>
      </c>
      <c r="F30" s="65">
        <f t="shared" si="0"/>
        <v>97.06913065384289</v>
      </c>
    </row>
    <row r="31" spans="1:6" x14ac:dyDescent="0.2">
      <c r="A31" s="66" t="s">
        <v>30</v>
      </c>
      <c r="B31" s="67"/>
      <c r="C31" s="67"/>
      <c r="D31" s="63">
        <v>15</v>
      </c>
      <c r="E31" s="64">
        <v>0</v>
      </c>
      <c r="F31" s="65">
        <f t="shared" si="0"/>
        <v>0</v>
      </c>
    </row>
    <row r="32" spans="1:6" hidden="1" x14ac:dyDescent="0.2">
      <c r="A32" s="68" t="s">
        <v>31</v>
      </c>
      <c r="B32" s="69"/>
      <c r="C32" s="69"/>
      <c r="D32" s="70">
        <v>24</v>
      </c>
      <c r="E32" s="71">
        <v>0</v>
      </c>
      <c r="F32" s="72">
        <f t="shared" si="0"/>
        <v>0</v>
      </c>
    </row>
    <row r="33" spans="1:6" ht="12.75" customHeight="1" thickBot="1" x14ac:dyDescent="0.25">
      <c r="A33" s="73" t="s">
        <v>32</v>
      </c>
      <c r="B33" s="74"/>
      <c r="C33" s="74"/>
      <c r="D33" s="75">
        <v>24</v>
      </c>
      <c r="E33" s="76">
        <v>603</v>
      </c>
      <c r="F33" s="77">
        <f>E33/$E$21*100</f>
        <v>7.5201660173300544E-2</v>
      </c>
    </row>
    <row r="34" spans="1:6" x14ac:dyDescent="0.2">
      <c r="A34" s="78"/>
      <c r="B34" s="79"/>
      <c r="C34" s="79"/>
      <c r="D34" s="80"/>
      <c r="E34" s="81"/>
      <c r="F34" s="82"/>
    </row>
    <row r="35" spans="1:6" x14ac:dyDescent="0.2">
      <c r="A35" s="78"/>
      <c r="B35" s="79"/>
      <c r="C35" s="79"/>
      <c r="D35" s="80"/>
      <c r="E35" s="81"/>
      <c r="F35" s="82"/>
    </row>
    <row r="36" spans="1:6" ht="15.75" x14ac:dyDescent="0.2">
      <c r="A36" s="83" t="s">
        <v>33</v>
      </c>
      <c r="B36" s="84"/>
      <c r="C36" s="84"/>
      <c r="D36" s="84"/>
      <c r="E36" s="84"/>
      <c r="F36" s="84"/>
    </row>
    <row r="37" spans="1:6" ht="13.5" thickBot="1" x14ac:dyDescent="0.25">
      <c r="B37" s="85"/>
      <c r="C37" s="85"/>
      <c r="D37" s="86"/>
      <c r="E37" s="87"/>
      <c r="F37" s="88"/>
    </row>
    <row r="38" spans="1:6" ht="21" customHeight="1" x14ac:dyDescent="0.2">
      <c r="A38" s="135" t="s">
        <v>34</v>
      </c>
      <c r="B38" s="138" t="s">
        <v>16</v>
      </c>
      <c r="C38" s="140" t="s">
        <v>35</v>
      </c>
      <c r="D38" s="141"/>
      <c r="E38" s="140" t="s">
        <v>36</v>
      </c>
      <c r="F38" s="141"/>
    </row>
    <row r="39" spans="1:6" ht="20.25" customHeight="1" x14ac:dyDescent="0.2">
      <c r="A39" s="136"/>
      <c r="B39" s="139"/>
      <c r="C39" s="89" t="s">
        <v>37</v>
      </c>
      <c r="D39" s="90" t="s">
        <v>38</v>
      </c>
      <c r="E39" s="89" t="s">
        <v>37</v>
      </c>
      <c r="F39" s="90" t="s">
        <v>38</v>
      </c>
    </row>
    <row r="40" spans="1:6" ht="15" customHeight="1" thickBot="1" x14ac:dyDescent="0.25">
      <c r="A40" s="137"/>
      <c r="B40" s="126"/>
      <c r="C40" s="142" t="s">
        <v>57</v>
      </c>
      <c r="D40" s="142"/>
      <c r="E40" s="142"/>
      <c r="F40" s="143"/>
    </row>
    <row r="41" spans="1:6" ht="12.75" customHeight="1" x14ac:dyDescent="0.2">
      <c r="A41" s="91" t="s">
        <v>39</v>
      </c>
      <c r="B41" s="92">
        <v>1</v>
      </c>
      <c r="C41" s="93">
        <v>17269869</v>
      </c>
      <c r="D41" s="94">
        <v>101781411</v>
      </c>
      <c r="E41" s="93">
        <v>16155675</v>
      </c>
      <c r="F41" s="95">
        <v>94890097</v>
      </c>
    </row>
    <row r="42" spans="1:6" x14ac:dyDescent="0.2">
      <c r="A42" s="78"/>
      <c r="B42" s="85"/>
      <c r="C42" s="85"/>
      <c r="D42" s="86"/>
      <c r="E42" s="87"/>
      <c r="F42" s="88"/>
    </row>
    <row r="43" spans="1:6" x14ac:dyDescent="0.2">
      <c r="A43" s="78"/>
      <c r="B43" s="85"/>
      <c r="C43" s="85"/>
      <c r="D43" s="86"/>
      <c r="E43" s="87"/>
      <c r="F43" s="88"/>
    </row>
    <row r="44" spans="1:6" ht="15.75" x14ac:dyDescent="0.2">
      <c r="A44" s="83" t="s">
        <v>41</v>
      </c>
      <c r="B44" s="85"/>
      <c r="C44" s="85"/>
      <c r="D44" s="86"/>
      <c r="E44" s="87"/>
      <c r="F44" s="88"/>
    </row>
    <row r="45" spans="1:6" ht="13.5" thickBot="1" x14ac:dyDescent="0.25">
      <c r="A45" s="78"/>
      <c r="B45" s="85"/>
      <c r="C45" s="102"/>
      <c r="D45" s="102"/>
    </row>
    <row r="46" spans="1:6" x14ac:dyDescent="0.2">
      <c r="A46" s="123" t="s">
        <v>34</v>
      </c>
      <c r="B46" s="125" t="s">
        <v>16</v>
      </c>
      <c r="C46" s="127" t="s">
        <v>42</v>
      </c>
      <c r="D46" s="128"/>
      <c r="E46" s="103"/>
      <c r="F46" s="103"/>
    </row>
    <row r="47" spans="1:6" ht="13.5" thickBot="1" x14ac:dyDescent="0.25">
      <c r="A47" s="124"/>
      <c r="B47" s="126"/>
      <c r="C47" s="104" t="s">
        <v>43</v>
      </c>
      <c r="D47" s="105">
        <v>42704</v>
      </c>
      <c r="E47" s="34"/>
      <c r="F47" s="103"/>
    </row>
    <row r="48" spans="1:6" x14ac:dyDescent="0.2">
      <c r="A48" s="91" t="s">
        <v>39</v>
      </c>
      <c r="B48" s="58">
        <v>1</v>
      </c>
      <c r="C48" s="129">
        <v>796245077</v>
      </c>
      <c r="D48" s="130"/>
      <c r="E48" s="106"/>
      <c r="F48" s="106"/>
    </row>
    <row r="49" spans="1:6" x14ac:dyDescent="0.2">
      <c r="A49" s="78"/>
      <c r="B49" s="85"/>
      <c r="C49" s="85"/>
      <c r="D49" s="86"/>
      <c r="E49" s="87"/>
      <c r="F49" s="88"/>
    </row>
    <row r="50" spans="1:6" x14ac:dyDescent="0.2">
      <c r="A50" s="78"/>
      <c r="B50" s="85"/>
      <c r="C50" s="85"/>
      <c r="D50" s="86"/>
      <c r="E50" s="87"/>
      <c r="F50" s="88"/>
    </row>
    <row r="51" spans="1:6" ht="51" x14ac:dyDescent="0.25">
      <c r="A51" s="107" t="s">
        <v>44</v>
      </c>
      <c r="B51" s="108"/>
      <c r="C51" s="108"/>
      <c r="D51" s="109"/>
      <c r="E51" s="109"/>
      <c r="F51" s="110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workbookViewId="0">
      <selection activeCell="G54" sqref="G5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47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13" t="s">
        <v>49</v>
      </c>
      <c r="B9" s="114" t="s">
        <v>39</v>
      </c>
      <c r="C9" s="19"/>
      <c r="D9" s="20"/>
      <c r="E9" s="21" t="s">
        <v>6</v>
      </c>
      <c r="F9" s="22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22"/>
      <c r="D13" s="15"/>
      <c r="E13" s="134"/>
      <c r="F13" s="134"/>
    </row>
    <row r="14" spans="1:6" ht="12.75" customHeight="1" x14ac:dyDescent="0.2">
      <c r="A14" s="133"/>
      <c r="B14" s="133"/>
      <c r="C14" s="33"/>
      <c r="D14" s="15"/>
      <c r="E14" s="34"/>
      <c r="F14" s="34"/>
    </row>
    <row r="15" spans="1:6" x14ac:dyDescent="0.2">
      <c r="A15" s="12"/>
      <c r="B15" s="13"/>
      <c r="C15" s="15"/>
      <c r="D15" s="15"/>
      <c r="E15" s="34"/>
      <c r="F15" s="35"/>
    </row>
    <row r="16" spans="1:6" x14ac:dyDescent="0.2">
      <c r="A16" s="36"/>
      <c r="B16" s="37"/>
      <c r="C16" s="37"/>
      <c r="D16" s="37"/>
      <c r="E16" s="38"/>
      <c r="F16" s="15"/>
    </row>
    <row r="17" spans="1:6" ht="15.75" x14ac:dyDescent="0.2">
      <c r="A17" s="39" t="s">
        <v>14</v>
      </c>
      <c r="B17" s="40"/>
      <c r="C17" s="40"/>
      <c r="D17" s="41"/>
      <c r="E17" s="41"/>
      <c r="F17" s="41"/>
    </row>
    <row r="18" spans="1:6" ht="13.5" thickBot="1" x14ac:dyDescent="0.25">
      <c r="A18" s="42"/>
      <c r="B18" s="42"/>
      <c r="C18" s="42"/>
      <c r="D18" s="43"/>
      <c r="E18" s="43"/>
      <c r="F18" s="43"/>
    </row>
    <row r="19" spans="1:6" ht="38.25" x14ac:dyDescent="0.25">
      <c r="A19" s="44" t="s">
        <v>15</v>
      </c>
      <c r="B19" s="45"/>
      <c r="C19" s="46"/>
      <c r="D19" s="47" t="s">
        <v>16</v>
      </c>
      <c r="E19" s="48" t="s">
        <v>17</v>
      </c>
      <c r="F19" s="49" t="s">
        <v>18</v>
      </c>
    </row>
    <row r="20" spans="1:6" ht="13.5" thickBot="1" x14ac:dyDescent="0.25">
      <c r="A20" s="50"/>
      <c r="B20" s="51"/>
      <c r="C20" s="52"/>
      <c r="D20" s="53"/>
      <c r="E20" s="54" t="s">
        <v>19</v>
      </c>
      <c r="F20" s="55">
        <v>42735</v>
      </c>
    </row>
    <row r="21" spans="1:6" x14ac:dyDescent="0.2">
      <c r="A21" s="56" t="s">
        <v>20</v>
      </c>
      <c r="B21" s="57"/>
      <c r="C21" s="57"/>
      <c r="D21" s="58">
        <v>1</v>
      </c>
      <c r="E21" s="59">
        <f>E22+E25+E32+E33+E28</f>
        <v>830112</v>
      </c>
      <c r="F21" s="60">
        <f>+F22+F25+F33+F28</f>
        <v>100</v>
      </c>
    </row>
    <row r="22" spans="1:6" x14ac:dyDescent="0.2">
      <c r="A22" s="61" t="s">
        <v>21</v>
      </c>
      <c r="B22" s="62"/>
      <c r="C22" s="62"/>
      <c r="D22" s="63">
        <v>3</v>
      </c>
      <c r="E22" s="64">
        <f>E23+E24</f>
        <v>31093</v>
      </c>
      <c r="F22" s="65">
        <f>E22/E21*100</f>
        <v>3.7456391426699049</v>
      </c>
    </row>
    <row r="23" spans="1:6" x14ac:dyDescent="0.2">
      <c r="A23" s="66" t="s">
        <v>22</v>
      </c>
      <c r="B23" s="67"/>
      <c r="C23" s="67"/>
      <c r="D23" s="63">
        <v>4</v>
      </c>
      <c r="E23" s="64">
        <v>31093</v>
      </c>
      <c r="F23" s="65">
        <f>E23/E21*100</f>
        <v>3.7456391426699049</v>
      </c>
    </row>
    <row r="24" spans="1:6" x14ac:dyDescent="0.2">
      <c r="A24" s="66" t="s">
        <v>23</v>
      </c>
      <c r="B24" s="67"/>
      <c r="C24" s="67"/>
      <c r="D24" s="63">
        <v>5</v>
      </c>
      <c r="E24" s="64">
        <v>0</v>
      </c>
      <c r="F24" s="65">
        <f>E24/E22*100</f>
        <v>0</v>
      </c>
    </row>
    <row r="25" spans="1:6" hidden="1" x14ac:dyDescent="0.2">
      <c r="A25" s="61" t="s">
        <v>24</v>
      </c>
      <c r="B25" s="67"/>
      <c r="C25" s="67"/>
      <c r="D25" s="63">
        <v>9</v>
      </c>
      <c r="E25" s="64">
        <f>E26+E27</f>
        <v>0</v>
      </c>
      <c r="F25" s="65">
        <f>E25/E21*100</f>
        <v>0</v>
      </c>
    </row>
    <row r="26" spans="1:6" hidden="1" x14ac:dyDescent="0.2">
      <c r="A26" s="66" t="s">
        <v>25</v>
      </c>
      <c r="B26" s="67"/>
      <c r="C26" s="67"/>
      <c r="D26" s="63">
        <v>10</v>
      </c>
      <c r="E26" s="64">
        <v>0</v>
      </c>
      <c r="F26" s="65">
        <f t="shared" ref="F26:F32" si="0">E26/$E$21*100</f>
        <v>0</v>
      </c>
    </row>
    <row r="27" spans="1:6" hidden="1" x14ac:dyDescent="0.2">
      <c r="A27" s="66" t="s">
        <v>26</v>
      </c>
      <c r="B27" s="67"/>
      <c r="C27" s="67"/>
      <c r="D27" s="63">
        <v>11</v>
      </c>
      <c r="E27" s="64">
        <v>0</v>
      </c>
      <c r="F27" s="65">
        <f t="shared" si="0"/>
        <v>0</v>
      </c>
    </row>
    <row r="28" spans="1:6" x14ac:dyDescent="0.2">
      <c r="A28" s="61" t="s">
        <v>27</v>
      </c>
      <c r="B28" s="67"/>
      <c r="C28" s="67"/>
      <c r="D28" s="63">
        <v>12</v>
      </c>
      <c r="E28" s="64">
        <f>+E29+E30+E31</f>
        <v>798217</v>
      </c>
      <c r="F28" s="65">
        <f t="shared" si="0"/>
        <v>96.15774738830423</v>
      </c>
    </row>
    <row r="29" spans="1:6" x14ac:dyDescent="0.2">
      <c r="A29" s="66" t="s">
        <v>28</v>
      </c>
      <c r="B29" s="67"/>
      <c r="C29" s="67"/>
      <c r="D29" s="63">
        <v>13</v>
      </c>
      <c r="E29" s="64">
        <v>0</v>
      </c>
      <c r="F29" s="65">
        <f t="shared" si="0"/>
        <v>0</v>
      </c>
    </row>
    <row r="30" spans="1:6" x14ac:dyDescent="0.2">
      <c r="A30" s="66" t="s">
        <v>29</v>
      </c>
      <c r="B30" s="67"/>
      <c r="C30" s="67"/>
      <c r="D30" s="63">
        <v>14</v>
      </c>
      <c r="E30" s="64">
        <v>798217</v>
      </c>
      <c r="F30" s="65">
        <f t="shared" si="0"/>
        <v>96.15774738830423</v>
      </c>
    </row>
    <row r="31" spans="1:6" x14ac:dyDescent="0.2">
      <c r="A31" s="66" t="s">
        <v>30</v>
      </c>
      <c r="B31" s="67"/>
      <c r="C31" s="67"/>
      <c r="D31" s="63">
        <v>15</v>
      </c>
      <c r="E31" s="64">
        <v>0</v>
      </c>
      <c r="F31" s="65">
        <f t="shared" si="0"/>
        <v>0</v>
      </c>
    </row>
    <row r="32" spans="1:6" hidden="1" x14ac:dyDescent="0.2">
      <c r="A32" s="68" t="s">
        <v>31</v>
      </c>
      <c r="B32" s="69"/>
      <c r="C32" s="69"/>
      <c r="D32" s="70">
        <v>24</v>
      </c>
      <c r="E32" s="71">
        <v>0</v>
      </c>
      <c r="F32" s="72">
        <f t="shared" si="0"/>
        <v>0</v>
      </c>
    </row>
    <row r="33" spans="1:6" ht="12.75" customHeight="1" thickBot="1" x14ac:dyDescent="0.25">
      <c r="A33" s="73" t="s">
        <v>32</v>
      </c>
      <c r="B33" s="74"/>
      <c r="C33" s="74"/>
      <c r="D33" s="75">
        <v>24</v>
      </c>
      <c r="E33" s="76">
        <v>802</v>
      </c>
      <c r="F33" s="77">
        <f>E33/$E$21*100</f>
        <v>9.6613469025866386E-2</v>
      </c>
    </row>
    <row r="34" spans="1:6" x14ac:dyDescent="0.2">
      <c r="A34" s="78"/>
      <c r="B34" s="79"/>
      <c r="C34" s="79"/>
      <c r="D34" s="80"/>
      <c r="E34" s="81"/>
      <c r="F34" s="82"/>
    </row>
    <row r="35" spans="1:6" x14ac:dyDescent="0.2">
      <c r="A35" s="78"/>
      <c r="B35" s="79"/>
      <c r="C35" s="79"/>
      <c r="D35" s="80"/>
      <c r="E35" s="81"/>
      <c r="F35" s="82"/>
    </row>
    <row r="36" spans="1:6" ht="15.75" x14ac:dyDescent="0.2">
      <c r="A36" s="83" t="s">
        <v>33</v>
      </c>
      <c r="B36" s="84"/>
      <c r="C36" s="84"/>
      <c r="D36" s="84"/>
      <c r="E36" s="84"/>
      <c r="F36" s="84"/>
    </row>
    <row r="37" spans="1:6" ht="13.5" thickBot="1" x14ac:dyDescent="0.25">
      <c r="B37" s="85"/>
      <c r="C37" s="85"/>
      <c r="D37" s="86"/>
      <c r="E37" s="87"/>
      <c r="F37" s="88"/>
    </row>
    <row r="38" spans="1:6" ht="21" customHeight="1" x14ac:dyDescent="0.2">
      <c r="A38" s="135" t="s">
        <v>34</v>
      </c>
      <c r="B38" s="138" t="s">
        <v>16</v>
      </c>
      <c r="C38" s="140" t="s">
        <v>35</v>
      </c>
      <c r="D38" s="141"/>
      <c r="E38" s="140" t="s">
        <v>36</v>
      </c>
      <c r="F38" s="141"/>
    </row>
    <row r="39" spans="1:6" ht="20.25" customHeight="1" x14ac:dyDescent="0.2">
      <c r="A39" s="136"/>
      <c r="B39" s="139"/>
      <c r="C39" s="89" t="s">
        <v>37</v>
      </c>
      <c r="D39" s="90" t="s">
        <v>38</v>
      </c>
      <c r="E39" s="89" t="s">
        <v>37</v>
      </c>
      <c r="F39" s="90" t="s">
        <v>38</v>
      </c>
    </row>
    <row r="40" spans="1:6" ht="15" customHeight="1" thickBot="1" x14ac:dyDescent="0.25">
      <c r="A40" s="137"/>
      <c r="B40" s="126"/>
      <c r="C40" s="142" t="s">
        <v>58</v>
      </c>
      <c r="D40" s="142"/>
      <c r="E40" s="142"/>
      <c r="F40" s="143"/>
    </row>
    <row r="41" spans="1:6" ht="12.75" customHeight="1" x14ac:dyDescent="0.2">
      <c r="A41" s="91" t="s">
        <v>39</v>
      </c>
      <c r="B41" s="92">
        <v>1</v>
      </c>
      <c r="C41" s="93">
        <v>20898297</v>
      </c>
      <c r="D41" s="94">
        <v>12202318</v>
      </c>
      <c r="E41" s="93">
        <v>20417388.52</v>
      </c>
      <c r="F41" s="95">
        <v>11882450.119999999</v>
      </c>
    </row>
    <row r="42" spans="1:6" x14ac:dyDescent="0.2">
      <c r="A42" s="78"/>
      <c r="B42" s="85"/>
      <c r="C42" s="85"/>
      <c r="D42" s="86"/>
      <c r="E42" s="87"/>
      <c r="F42" s="88"/>
    </row>
    <row r="43" spans="1:6" x14ac:dyDescent="0.2">
      <c r="A43" s="78"/>
      <c r="B43" s="85"/>
      <c r="C43" s="85"/>
      <c r="D43" s="86"/>
      <c r="E43" s="87"/>
      <c r="F43" s="88"/>
    </row>
    <row r="44" spans="1:6" ht="15.75" x14ac:dyDescent="0.2">
      <c r="A44" s="83" t="s">
        <v>41</v>
      </c>
      <c r="B44" s="85"/>
      <c r="C44" s="85"/>
      <c r="D44" s="86"/>
      <c r="E44" s="87"/>
      <c r="F44" s="88"/>
    </row>
    <row r="45" spans="1:6" ht="13.5" thickBot="1" x14ac:dyDescent="0.25">
      <c r="A45" s="78"/>
      <c r="B45" s="85"/>
      <c r="C45" s="102"/>
      <c r="D45" s="102"/>
    </row>
    <row r="46" spans="1:6" x14ac:dyDescent="0.2">
      <c r="A46" s="123" t="s">
        <v>34</v>
      </c>
      <c r="B46" s="125" t="s">
        <v>16</v>
      </c>
      <c r="C46" s="127" t="s">
        <v>42</v>
      </c>
      <c r="D46" s="128"/>
      <c r="E46" s="103"/>
      <c r="F46" s="103"/>
    </row>
    <row r="47" spans="1:6" ht="13.5" thickBot="1" x14ac:dyDescent="0.25">
      <c r="A47" s="124"/>
      <c r="B47" s="126"/>
      <c r="C47" s="104" t="s">
        <v>43</v>
      </c>
      <c r="D47" s="105">
        <v>42731</v>
      </c>
      <c r="E47" s="34"/>
      <c r="F47" s="103"/>
    </row>
    <row r="48" spans="1:6" x14ac:dyDescent="0.2">
      <c r="A48" s="91" t="s">
        <v>39</v>
      </c>
      <c r="B48" s="58">
        <v>1</v>
      </c>
      <c r="C48" s="129">
        <v>825571586.94000006</v>
      </c>
      <c r="D48" s="130"/>
      <c r="E48" s="106"/>
      <c r="F48" s="106"/>
    </row>
    <row r="49" spans="1:6" x14ac:dyDescent="0.2">
      <c r="A49" s="78"/>
      <c r="B49" s="85"/>
      <c r="C49" s="85"/>
      <c r="D49" s="86"/>
      <c r="E49" s="87"/>
      <c r="F49" s="88"/>
    </row>
    <row r="50" spans="1:6" x14ac:dyDescent="0.2">
      <c r="A50" s="78"/>
      <c r="B50" s="85"/>
      <c r="C50" s="85"/>
      <c r="D50" s="86"/>
      <c r="E50" s="87"/>
      <c r="F50" s="88"/>
    </row>
    <row r="51" spans="1:6" ht="51" x14ac:dyDescent="0.25">
      <c r="A51" s="107" t="s">
        <v>44</v>
      </c>
      <c r="B51" s="108"/>
      <c r="C51" s="108"/>
      <c r="D51" s="109"/>
      <c r="E51" s="109"/>
      <c r="F51" s="110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workbookViewId="0">
      <selection activeCell="G12" sqref="G1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47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23"/>
      <c r="B10" s="23"/>
      <c r="C10" s="15"/>
      <c r="D10" s="15"/>
      <c r="E10" s="24"/>
      <c r="F10" s="25"/>
    </row>
    <row r="11" spans="1:6" x14ac:dyDescent="0.2">
      <c r="A11" s="8" t="s">
        <v>8</v>
      </c>
      <c r="B11" s="26" t="s">
        <v>9</v>
      </c>
      <c r="C11" s="15"/>
      <c r="D11" s="27"/>
      <c r="E11" s="28" t="s">
        <v>10</v>
      </c>
      <c r="F11" s="26" t="s">
        <v>11</v>
      </c>
    </row>
    <row r="12" spans="1:6" x14ac:dyDescent="0.2">
      <c r="A12" s="12"/>
      <c r="B12" s="13"/>
      <c r="C12" s="15"/>
      <c r="D12" s="15"/>
      <c r="E12" s="24"/>
      <c r="F12" s="25"/>
    </row>
    <row r="13" spans="1:6" ht="12.75" customHeight="1" x14ac:dyDescent="0.2">
      <c r="A13" s="133" t="s">
        <v>12</v>
      </c>
      <c r="B13" s="133"/>
      <c r="C13" s="29"/>
      <c r="D13" s="15"/>
      <c r="E13" s="134"/>
      <c r="F13" s="134"/>
    </row>
    <row r="14" spans="1:6" ht="10.5" customHeight="1" x14ac:dyDescent="0.2">
      <c r="A14" s="30"/>
      <c r="B14" s="31"/>
      <c r="C14" s="31"/>
      <c r="D14" s="15"/>
      <c r="E14" s="32"/>
      <c r="F14" s="32"/>
    </row>
    <row r="15" spans="1:6" ht="12.75" customHeight="1" x14ac:dyDescent="0.2">
      <c r="A15" s="133" t="s">
        <v>13</v>
      </c>
      <c r="B15" s="133"/>
      <c r="C15" s="33"/>
      <c r="D15" s="15"/>
      <c r="E15" s="34"/>
      <c r="F15" s="34"/>
    </row>
    <row r="16" spans="1:6" x14ac:dyDescent="0.2">
      <c r="A16" s="12"/>
      <c r="B16" s="13"/>
      <c r="C16" s="15"/>
      <c r="D16" s="15"/>
      <c r="E16" s="34"/>
      <c r="F16" s="35"/>
    </row>
    <row r="17" spans="1:6" x14ac:dyDescent="0.2">
      <c r="A17" s="36"/>
      <c r="B17" s="37"/>
      <c r="C17" s="37"/>
      <c r="D17" s="37"/>
      <c r="E17" s="38"/>
      <c r="F17" s="15"/>
    </row>
    <row r="18" spans="1:6" ht="15.75" x14ac:dyDescent="0.2">
      <c r="A18" s="39" t="s">
        <v>14</v>
      </c>
      <c r="B18" s="40"/>
      <c r="C18" s="40"/>
      <c r="D18" s="41"/>
      <c r="E18" s="41"/>
      <c r="F18" s="41"/>
    </row>
    <row r="19" spans="1:6" ht="13.5" thickBot="1" x14ac:dyDescent="0.25">
      <c r="A19" s="42"/>
      <c r="B19" s="42"/>
      <c r="C19" s="42"/>
      <c r="D19" s="43"/>
      <c r="E19" s="43"/>
      <c r="F19" s="43"/>
    </row>
    <row r="20" spans="1:6" ht="38.25" x14ac:dyDescent="0.25">
      <c r="A20" s="44" t="s">
        <v>15</v>
      </c>
      <c r="B20" s="45"/>
      <c r="C20" s="46"/>
      <c r="D20" s="47" t="s">
        <v>16</v>
      </c>
      <c r="E20" s="48" t="s">
        <v>17</v>
      </c>
      <c r="F20" s="49" t="s">
        <v>18</v>
      </c>
    </row>
    <row r="21" spans="1:6" ht="13.5" thickBot="1" x14ac:dyDescent="0.25">
      <c r="A21" s="50"/>
      <c r="B21" s="51"/>
      <c r="C21" s="52"/>
      <c r="D21" s="53"/>
      <c r="E21" s="54" t="s">
        <v>19</v>
      </c>
      <c r="F21" s="55">
        <v>42429</v>
      </c>
    </row>
    <row r="22" spans="1:6" x14ac:dyDescent="0.2">
      <c r="A22" s="56" t="s">
        <v>20</v>
      </c>
      <c r="B22" s="57"/>
      <c r="C22" s="57"/>
      <c r="D22" s="58">
        <v>1</v>
      </c>
      <c r="E22" s="59">
        <f>E23+E26+E33+E34+E29</f>
        <v>452355</v>
      </c>
      <c r="F22" s="60">
        <f>+F23+F26+F34+F29</f>
        <v>100</v>
      </c>
    </row>
    <row r="23" spans="1:6" x14ac:dyDescent="0.2">
      <c r="A23" s="61" t="s">
        <v>21</v>
      </c>
      <c r="B23" s="62"/>
      <c r="C23" s="62"/>
      <c r="D23" s="63">
        <v>3</v>
      </c>
      <c r="E23" s="64">
        <f>E24+E25</f>
        <v>75528</v>
      </c>
      <c r="F23" s="65">
        <f>E23/E22*100</f>
        <v>16.696621016679376</v>
      </c>
    </row>
    <row r="24" spans="1:6" x14ac:dyDescent="0.2">
      <c r="A24" s="66" t="s">
        <v>22</v>
      </c>
      <c r="B24" s="67"/>
      <c r="C24" s="67"/>
      <c r="D24" s="63">
        <v>4</v>
      </c>
      <c r="E24" s="64">
        <v>75528</v>
      </c>
      <c r="F24" s="65">
        <f>E24/E22*100</f>
        <v>16.696621016679376</v>
      </c>
    </row>
    <row r="25" spans="1:6" x14ac:dyDescent="0.2">
      <c r="A25" s="66" t="s">
        <v>23</v>
      </c>
      <c r="B25" s="67"/>
      <c r="C25" s="67"/>
      <c r="D25" s="63">
        <v>5</v>
      </c>
      <c r="E25" s="64">
        <v>0</v>
      </c>
      <c r="F25" s="65">
        <f>E25/E23*100</f>
        <v>0</v>
      </c>
    </row>
    <row r="26" spans="1:6" hidden="1" x14ac:dyDescent="0.2">
      <c r="A26" s="61" t="s">
        <v>24</v>
      </c>
      <c r="B26" s="67"/>
      <c r="C26" s="67"/>
      <c r="D26" s="63">
        <v>9</v>
      </c>
      <c r="E26" s="64">
        <f>E27+E28</f>
        <v>0</v>
      </c>
      <c r="F26" s="65">
        <f>E26/E22*100</f>
        <v>0</v>
      </c>
    </row>
    <row r="27" spans="1:6" hidden="1" x14ac:dyDescent="0.2">
      <c r="A27" s="66" t="s">
        <v>25</v>
      </c>
      <c r="B27" s="67"/>
      <c r="C27" s="67"/>
      <c r="D27" s="63">
        <v>10</v>
      </c>
      <c r="E27" s="64">
        <v>0</v>
      </c>
      <c r="F27" s="65">
        <f t="shared" ref="F27:F33" si="0">E27/$E$22*100</f>
        <v>0</v>
      </c>
    </row>
    <row r="28" spans="1:6" hidden="1" x14ac:dyDescent="0.2">
      <c r="A28" s="66" t="s">
        <v>26</v>
      </c>
      <c r="B28" s="67"/>
      <c r="C28" s="67"/>
      <c r="D28" s="63">
        <v>11</v>
      </c>
      <c r="E28" s="64">
        <v>0</v>
      </c>
      <c r="F28" s="65">
        <f t="shared" si="0"/>
        <v>0</v>
      </c>
    </row>
    <row r="29" spans="1:6" x14ac:dyDescent="0.2">
      <c r="A29" s="61" t="s">
        <v>27</v>
      </c>
      <c r="B29" s="67"/>
      <c r="C29" s="67"/>
      <c r="D29" s="63">
        <v>12</v>
      </c>
      <c r="E29" s="64">
        <f>+E30+E31+E32</f>
        <v>375404</v>
      </c>
      <c r="F29" s="65">
        <f t="shared" si="0"/>
        <v>82.988803041858716</v>
      </c>
    </row>
    <row r="30" spans="1:6" x14ac:dyDescent="0.2">
      <c r="A30" s="66" t="s">
        <v>28</v>
      </c>
      <c r="B30" s="67"/>
      <c r="C30" s="67"/>
      <c r="D30" s="63">
        <v>13</v>
      </c>
      <c r="E30" s="64">
        <v>340721</v>
      </c>
      <c r="F30" s="65">
        <f t="shared" si="0"/>
        <v>75.321594765173373</v>
      </c>
    </row>
    <row r="31" spans="1:6" x14ac:dyDescent="0.2">
      <c r="A31" s="66" t="s">
        <v>29</v>
      </c>
      <c r="B31" s="67"/>
      <c r="C31" s="67"/>
      <c r="D31" s="63">
        <v>14</v>
      </c>
      <c r="E31" s="64">
        <v>34683</v>
      </c>
      <c r="F31" s="65">
        <f t="shared" si="0"/>
        <v>7.6672082766853471</v>
      </c>
    </row>
    <row r="32" spans="1:6" x14ac:dyDescent="0.2">
      <c r="A32" s="66" t="s">
        <v>30</v>
      </c>
      <c r="B32" s="67"/>
      <c r="C32" s="67"/>
      <c r="D32" s="63">
        <v>15</v>
      </c>
      <c r="E32" s="64">
        <v>0</v>
      </c>
      <c r="F32" s="65">
        <f t="shared" si="0"/>
        <v>0</v>
      </c>
    </row>
    <row r="33" spans="1:6" hidden="1" x14ac:dyDescent="0.2">
      <c r="A33" s="68" t="s">
        <v>31</v>
      </c>
      <c r="B33" s="69"/>
      <c r="C33" s="69"/>
      <c r="D33" s="70">
        <v>24</v>
      </c>
      <c r="E33" s="71">
        <v>0</v>
      </c>
      <c r="F33" s="72">
        <f t="shared" si="0"/>
        <v>0</v>
      </c>
    </row>
    <row r="34" spans="1:6" ht="12.75" customHeight="1" thickBot="1" x14ac:dyDescent="0.25">
      <c r="A34" s="73" t="s">
        <v>32</v>
      </c>
      <c r="B34" s="74"/>
      <c r="C34" s="74"/>
      <c r="D34" s="75">
        <v>24</v>
      </c>
      <c r="E34" s="76">
        <v>1423</v>
      </c>
      <c r="F34" s="77">
        <f>E34/$E$22*100</f>
        <v>0.31457594146190493</v>
      </c>
    </row>
    <row r="35" spans="1:6" x14ac:dyDescent="0.2">
      <c r="A35" s="78"/>
      <c r="B35" s="79"/>
      <c r="C35" s="79"/>
      <c r="D35" s="80"/>
      <c r="E35" s="81"/>
      <c r="F35" s="82"/>
    </row>
    <row r="36" spans="1:6" x14ac:dyDescent="0.2">
      <c r="A36" s="78"/>
      <c r="B36" s="79"/>
      <c r="C36" s="79"/>
      <c r="D36" s="80"/>
      <c r="E36" s="81"/>
      <c r="F36" s="82"/>
    </row>
    <row r="37" spans="1:6" ht="15.75" x14ac:dyDescent="0.2">
      <c r="A37" s="83" t="s">
        <v>33</v>
      </c>
      <c r="B37" s="84"/>
      <c r="C37" s="84"/>
      <c r="D37" s="84"/>
      <c r="E37" s="84"/>
      <c r="F37" s="84"/>
    </row>
    <row r="38" spans="1:6" ht="13.5" thickBot="1" x14ac:dyDescent="0.25">
      <c r="B38" s="85"/>
      <c r="C38" s="85"/>
      <c r="D38" s="86"/>
      <c r="E38" s="87"/>
      <c r="F38" s="88"/>
    </row>
    <row r="39" spans="1:6" ht="21" customHeight="1" x14ac:dyDescent="0.2">
      <c r="A39" s="135" t="s">
        <v>34</v>
      </c>
      <c r="B39" s="138" t="s">
        <v>16</v>
      </c>
      <c r="C39" s="140" t="s">
        <v>35</v>
      </c>
      <c r="D39" s="141"/>
      <c r="E39" s="140" t="s">
        <v>36</v>
      </c>
      <c r="F39" s="141"/>
    </row>
    <row r="40" spans="1:6" ht="20.25" customHeight="1" x14ac:dyDescent="0.2">
      <c r="A40" s="136"/>
      <c r="B40" s="139"/>
      <c r="C40" s="89" t="s">
        <v>37</v>
      </c>
      <c r="D40" s="90" t="s">
        <v>38</v>
      </c>
      <c r="E40" s="89" t="s">
        <v>37</v>
      </c>
      <c r="F40" s="90" t="s">
        <v>38</v>
      </c>
    </row>
    <row r="41" spans="1:6" ht="15" customHeight="1" thickBot="1" x14ac:dyDescent="0.25">
      <c r="A41" s="137"/>
      <c r="B41" s="126"/>
      <c r="C41" s="142" t="s">
        <v>46</v>
      </c>
      <c r="D41" s="142"/>
      <c r="E41" s="142"/>
      <c r="F41" s="143"/>
    </row>
    <row r="42" spans="1:6" ht="12.75" customHeight="1" x14ac:dyDescent="0.2">
      <c r="A42" s="91" t="s">
        <v>39</v>
      </c>
      <c r="B42" s="92">
        <v>1</v>
      </c>
      <c r="C42" s="93">
        <v>30135916</v>
      </c>
      <c r="D42" s="94">
        <v>3894791</v>
      </c>
      <c r="E42" s="93">
        <v>25709747.940000001</v>
      </c>
      <c r="F42" s="95">
        <v>3279061.08</v>
      </c>
    </row>
    <row r="43" spans="1:6" ht="12.75" customHeight="1" thickBot="1" x14ac:dyDescent="0.25">
      <c r="A43" s="96" t="s">
        <v>40</v>
      </c>
      <c r="B43" s="97">
        <v>2</v>
      </c>
      <c r="C43" s="98">
        <v>0</v>
      </c>
      <c r="D43" s="99">
        <v>0</v>
      </c>
      <c r="E43" s="100">
        <v>0</v>
      </c>
      <c r="F43" s="101">
        <v>0</v>
      </c>
    </row>
    <row r="44" spans="1:6" x14ac:dyDescent="0.2">
      <c r="A44" s="78"/>
      <c r="B44" s="85"/>
      <c r="C44" s="85"/>
      <c r="D44" s="86"/>
      <c r="E44" s="87"/>
      <c r="F44" s="88"/>
    </row>
    <row r="45" spans="1:6" x14ac:dyDescent="0.2">
      <c r="A45" s="78"/>
      <c r="B45" s="85"/>
      <c r="C45" s="85"/>
      <c r="D45" s="86"/>
      <c r="E45" s="87"/>
      <c r="F45" s="88"/>
    </row>
    <row r="46" spans="1:6" ht="15.75" x14ac:dyDescent="0.2">
      <c r="A46" s="83" t="s">
        <v>41</v>
      </c>
      <c r="B46" s="85"/>
      <c r="C46" s="85"/>
      <c r="D46" s="86"/>
      <c r="E46" s="87"/>
      <c r="F46" s="88"/>
    </row>
    <row r="47" spans="1:6" ht="13.5" thickBot="1" x14ac:dyDescent="0.25">
      <c r="A47" s="78"/>
      <c r="B47" s="85"/>
      <c r="C47" s="102"/>
      <c r="D47" s="102"/>
    </row>
    <row r="48" spans="1:6" x14ac:dyDescent="0.2">
      <c r="A48" s="123" t="s">
        <v>34</v>
      </c>
      <c r="B48" s="125" t="s">
        <v>16</v>
      </c>
      <c r="C48" s="127" t="s">
        <v>42</v>
      </c>
      <c r="D48" s="128"/>
      <c r="E48" s="103"/>
      <c r="F48" s="103"/>
    </row>
    <row r="49" spans="1:6" ht="13.5" thickBot="1" x14ac:dyDescent="0.25">
      <c r="A49" s="124"/>
      <c r="B49" s="126"/>
      <c r="C49" s="104" t="s">
        <v>43</v>
      </c>
      <c r="D49" s="105">
        <v>42429</v>
      </c>
      <c r="E49" s="34"/>
      <c r="F49" s="103"/>
    </row>
    <row r="50" spans="1:6" x14ac:dyDescent="0.2">
      <c r="A50" s="91" t="s">
        <v>39</v>
      </c>
      <c r="B50" s="58">
        <v>1</v>
      </c>
      <c r="C50" s="129">
        <v>450371948.91000003</v>
      </c>
      <c r="D50" s="130"/>
      <c r="E50" s="106"/>
      <c r="F50" s="106"/>
    </row>
    <row r="51" spans="1:6" ht="13.5" thickBot="1" x14ac:dyDescent="0.25">
      <c r="A51" s="96" t="s">
        <v>40</v>
      </c>
      <c r="B51" s="75">
        <v>2</v>
      </c>
      <c r="C51" s="131">
        <v>0</v>
      </c>
      <c r="D51" s="132"/>
      <c r="E51" s="106"/>
      <c r="F51" s="106"/>
    </row>
    <row r="52" spans="1:6" x14ac:dyDescent="0.2">
      <c r="A52" s="78"/>
      <c r="B52" s="85"/>
      <c r="C52" s="85"/>
      <c r="D52" s="86"/>
      <c r="E52" s="87"/>
      <c r="F52" s="88"/>
    </row>
    <row r="53" spans="1:6" x14ac:dyDescent="0.2">
      <c r="A53" s="78"/>
      <c r="B53" s="85"/>
      <c r="C53" s="85"/>
      <c r="D53" s="86"/>
      <c r="E53" s="87"/>
      <c r="F53" s="88"/>
    </row>
    <row r="54" spans="1:6" ht="51" x14ac:dyDescent="0.25">
      <c r="A54" s="107" t="s">
        <v>44</v>
      </c>
      <c r="B54" s="108"/>
      <c r="C54" s="108"/>
      <c r="D54" s="109"/>
      <c r="E54" s="109"/>
      <c r="F54" s="110"/>
    </row>
  </sheetData>
  <mergeCells count="13">
    <mergeCell ref="A48:A49"/>
    <mergeCell ref="B48:B49"/>
    <mergeCell ref="C48:D48"/>
    <mergeCell ref="C50:D50"/>
    <mergeCell ref="C51:D51"/>
    <mergeCell ref="A13:B13"/>
    <mergeCell ref="E13:F13"/>
    <mergeCell ref="A15:B15"/>
    <mergeCell ref="A39:A41"/>
    <mergeCell ref="B39:B41"/>
    <mergeCell ref="C39:D39"/>
    <mergeCell ref="E39:F39"/>
    <mergeCell ref="C41:F4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activeCell="O7" sqref="O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47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13" t="s">
        <v>49</v>
      </c>
      <c r="B9" s="114" t="s">
        <v>39</v>
      </c>
      <c r="C9" s="19"/>
      <c r="D9" s="20"/>
      <c r="E9" s="21" t="s">
        <v>6</v>
      </c>
      <c r="F9" s="22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11"/>
      <c r="D13" s="15"/>
      <c r="E13" s="134"/>
      <c r="F13" s="134"/>
    </row>
    <row r="14" spans="1:6" ht="12.75" customHeight="1" x14ac:dyDescent="0.2">
      <c r="A14" s="133"/>
      <c r="B14" s="133"/>
      <c r="C14" s="33"/>
      <c r="D14" s="15"/>
      <c r="E14" s="34"/>
      <c r="F14" s="34"/>
    </row>
    <row r="15" spans="1:6" x14ac:dyDescent="0.2">
      <c r="A15" s="12"/>
      <c r="B15" s="13"/>
      <c r="C15" s="15"/>
      <c r="D15" s="15"/>
      <c r="E15" s="34"/>
      <c r="F15" s="35"/>
    </row>
    <row r="16" spans="1:6" x14ac:dyDescent="0.2">
      <c r="A16" s="36"/>
      <c r="B16" s="37"/>
      <c r="C16" s="37"/>
      <c r="D16" s="37"/>
      <c r="E16" s="38"/>
      <c r="F16" s="15"/>
    </row>
    <row r="17" spans="1:6" ht="15.75" x14ac:dyDescent="0.2">
      <c r="A17" s="39" t="s">
        <v>14</v>
      </c>
      <c r="B17" s="40"/>
      <c r="C17" s="40"/>
      <c r="D17" s="41"/>
      <c r="E17" s="41"/>
      <c r="F17" s="41"/>
    </row>
    <row r="18" spans="1:6" ht="13.5" thickBot="1" x14ac:dyDescent="0.25">
      <c r="A18" s="42"/>
      <c r="B18" s="42"/>
      <c r="C18" s="42"/>
      <c r="D18" s="43"/>
      <c r="E18" s="43"/>
      <c r="F18" s="43"/>
    </row>
    <row r="19" spans="1:6" ht="38.25" x14ac:dyDescent="0.25">
      <c r="A19" s="44" t="s">
        <v>15</v>
      </c>
      <c r="B19" s="45"/>
      <c r="C19" s="46"/>
      <c r="D19" s="47" t="s">
        <v>16</v>
      </c>
      <c r="E19" s="48" t="s">
        <v>17</v>
      </c>
      <c r="F19" s="49" t="s">
        <v>18</v>
      </c>
    </row>
    <row r="20" spans="1:6" ht="13.5" thickBot="1" x14ac:dyDescent="0.25">
      <c r="A20" s="50"/>
      <c r="B20" s="51"/>
      <c r="C20" s="52"/>
      <c r="D20" s="53"/>
      <c r="E20" s="54" t="s">
        <v>19</v>
      </c>
      <c r="F20" s="55">
        <v>42460</v>
      </c>
    </row>
    <row r="21" spans="1:6" x14ac:dyDescent="0.2">
      <c r="A21" s="56" t="s">
        <v>20</v>
      </c>
      <c r="B21" s="57"/>
      <c r="C21" s="57"/>
      <c r="D21" s="58">
        <v>1</v>
      </c>
      <c r="E21" s="59">
        <f>E22+E25+E32+E33+E28</f>
        <v>526215</v>
      </c>
      <c r="F21" s="60">
        <f>+F22+F25+F33+F28</f>
        <v>100</v>
      </c>
    </row>
    <row r="22" spans="1:6" x14ac:dyDescent="0.2">
      <c r="A22" s="61" t="s">
        <v>21</v>
      </c>
      <c r="B22" s="62"/>
      <c r="C22" s="62"/>
      <c r="D22" s="63">
        <v>3</v>
      </c>
      <c r="E22" s="64">
        <f>E23+E24</f>
        <v>75245</v>
      </c>
      <c r="F22" s="65">
        <f>E22/E21*100</f>
        <v>14.299288313712074</v>
      </c>
    </row>
    <row r="23" spans="1:6" x14ac:dyDescent="0.2">
      <c r="A23" s="66" t="s">
        <v>22</v>
      </c>
      <c r="B23" s="67"/>
      <c r="C23" s="67"/>
      <c r="D23" s="63">
        <v>4</v>
      </c>
      <c r="E23" s="64">
        <v>75245</v>
      </c>
      <c r="F23" s="65">
        <f>E23/E21*100</f>
        <v>14.299288313712074</v>
      </c>
    </row>
    <row r="24" spans="1:6" x14ac:dyDescent="0.2">
      <c r="A24" s="66" t="s">
        <v>23</v>
      </c>
      <c r="B24" s="67"/>
      <c r="C24" s="67"/>
      <c r="D24" s="63">
        <v>5</v>
      </c>
      <c r="E24" s="64">
        <v>0</v>
      </c>
      <c r="F24" s="65">
        <f>E24/E22*100</f>
        <v>0</v>
      </c>
    </row>
    <row r="25" spans="1:6" hidden="1" x14ac:dyDescent="0.2">
      <c r="A25" s="61" t="s">
        <v>24</v>
      </c>
      <c r="B25" s="67"/>
      <c r="C25" s="67"/>
      <c r="D25" s="63">
        <v>9</v>
      </c>
      <c r="E25" s="64">
        <f>E26+E27</f>
        <v>0</v>
      </c>
      <c r="F25" s="65">
        <f>E25/E21*100</f>
        <v>0</v>
      </c>
    </row>
    <row r="26" spans="1:6" hidden="1" x14ac:dyDescent="0.2">
      <c r="A26" s="66" t="s">
        <v>25</v>
      </c>
      <c r="B26" s="67"/>
      <c r="C26" s="67"/>
      <c r="D26" s="63">
        <v>10</v>
      </c>
      <c r="E26" s="64">
        <v>0</v>
      </c>
      <c r="F26" s="65">
        <f t="shared" ref="F26:F32" si="0">E26/$E$21*100</f>
        <v>0</v>
      </c>
    </row>
    <row r="27" spans="1:6" hidden="1" x14ac:dyDescent="0.2">
      <c r="A27" s="66" t="s">
        <v>26</v>
      </c>
      <c r="B27" s="67"/>
      <c r="C27" s="67"/>
      <c r="D27" s="63">
        <v>11</v>
      </c>
      <c r="E27" s="64">
        <v>0</v>
      </c>
      <c r="F27" s="65">
        <f t="shared" si="0"/>
        <v>0</v>
      </c>
    </row>
    <row r="28" spans="1:6" x14ac:dyDescent="0.2">
      <c r="A28" s="61" t="s">
        <v>27</v>
      </c>
      <c r="B28" s="67"/>
      <c r="C28" s="67"/>
      <c r="D28" s="63">
        <v>12</v>
      </c>
      <c r="E28" s="64">
        <f>+E29+E30+E31</f>
        <v>449797</v>
      </c>
      <c r="F28" s="65">
        <f t="shared" si="0"/>
        <v>85.47779899850822</v>
      </c>
    </row>
    <row r="29" spans="1:6" x14ac:dyDescent="0.2">
      <c r="A29" s="66" t="s">
        <v>28</v>
      </c>
      <c r="B29" s="67"/>
      <c r="C29" s="67"/>
      <c r="D29" s="63">
        <v>13</v>
      </c>
      <c r="E29" s="64">
        <v>0</v>
      </c>
      <c r="F29" s="65">
        <f t="shared" si="0"/>
        <v>0</v>
      </c>
    </row>
    <row r="30" spans="1:6" x14ac:dyDescent="0.2">
      <c r="A30" s="66" t="s">
        <v>29</v>
      </c>
      <c r="B30" s="67"/>
      <c r="C30" s="67"/>
      <c r="D30" s="63">
        <v>14</v>
      </c>
      <c r="E30" s="64">
        <v>449797</v>
      </c>
      <c r="F30" s="65">
        <f t="shared" si="0"/>
        <v>85.47779899850822</v>
      </c>
    </row>
    <row r="31" spans="1:6" x14ac:dyDescent="0.2">
      <c r="A31" s="66" t="s">
        <v>30</v>
      </c>
      <c r="B31" s="67"/>
      <c r="C31" s="67"/>
      <c r="D31" s="63">
        <v>15</v>
      </c>
      <c r="E31" s="64">
        <v>0</v>
      </c>
      <c r="F31" s="65">
        <f t="shared" si="0"/>
        <v>0</v>
      </c>
    </row>
    <row r="32" spans="1:6" hidden="1" x14ac:dyDescent="0.2">
      <c r="A32" s="68" t="s">
        <v>31</v>
      </c>
      <c r="B32" s="69"/>
      <c r="C32" s="69"/>
      <c r="D32" s="70">
        <v>24</v>
      </c>
      <c r="E32" s="71">
        <v>0</v>
      </c>
      <c r="F32" s="72">
        <f t="shared" si="0"/>
        <v>0</v>
      </c>
    </row>
    <row r="33" spans="1:6" ht="12.75" customHeight="1" thickBot="1" x14ac:dyDescent="0.25">
      <c r="A33" s="73" t="s">
        <v>32</v>
      </c>
      <c r="B33" s="74"/>
      <c r="C33" s="74"/>
      <c r="D33" s="75">
        <v>24</v>
      </c>
      <c r="E33" s="76">
        <v>1173</v>
      </c>
      <c r="F33" s="77">
        <f>E33/$E$21*100</f>
        <v>0.22291268777970982</v>
      </c>
    </row>
    <row r="34" spans="1:6" x14ac:dyDescent="0.2">
      <c r="A34" s="78"/>
      <c r="B34" s="79"/>
      <c r="C34" s="79"/>
      <c r="D34" s="80"/>
      <c r="E34" s="81"/>
      <c r="F34" s="82"/>
    </row>
    <row r="35" spans="1:6" x14ac:dyDescent="0.2">
      <c r="A35" s="78"/>
      <c r="B35" s="79"/>
      <c r="C35" s="79"/>
      <c r="D35" s="80"/>
      <c r="E35" s="81"/>
      <c r="F35" s="82"/>
    </row>
    <row r="36" spans="1:6" ht="15.75" x14ac:dyDescent="0.2">
      <c r="A36" s="83" t="s">
        <v>33</v>
      </c>
      <c r="B36" s="84"/>
      <c r="C36" s="84"/>
      <c r="D36" s="84"/>
      <c r="E36" s="84"/>
      <c r="F36" s="84"/>
    </row>
    <row r="37" spans="1:6" ht="13.5" thickBot="1" x14ac:dyDescent="0.25">
      <c r="B37" s="85"/>
      <c r="C37" s="85"/>
      <c r="D37" s="86"/>
      <c r="E37" s="87"/>
      <c r="F37" s="88"/>
    </row>
    <row r="38" spans="1:6" ht="21" customHeight="1" x14ac:dyDescent="0.2">
      <c r="A38" s="135" t="s">
        <v>34</v>
      </c>
      <c r="B38" s="138" t="s">
        <v>16</v>
      </c>
      <c r="C38" s="140" t="s">
        <v>35</v>
      </c>
      <c r="D38" s="141"/>
      <c r="E38" s="140" t="s">
        <v>36</v>
      </c>
      <c r="F38" s="141"/>
    </row>
    <row r="39" spans="1:6" ht="20.25" customHeight="1" x14ac:dyDescent="0.2">
      <c r="A39" s="136"/>
      <c r="B39" s="139"/>
      <c r="C39" s="89" t="s">
        <v>37</v>
      </c>
      <c r="D39" s="90" t="s">
        <v>38</v>
      </c>
      <c r="E39" s="89" t="s">
        <v>37</v>
      </c>
      <c r="F39" s="90" t="s">
        <v>38</v>
      </c>
    </row>
    <row r="40" spans="1:6" ht="15" customHeight="1" thickBot="1" x14ac:dyDescent="0.25">
      <c r="A40" s="137"/>
      <c r="B40" s="126"/>
      <c r="C40" s="142" t="s">
        <v>48</v>
      </c>
      <c r="D40" s="142"/>
      <c r="E40" s="142"/>
      <c r="F40" s="143"/>
    </row>
    <row r="41" spans="1:6" ht="12.75" customHeight="1" x14ac:dyDescent="0.2">
      <c r="A41" s="91" t="s">
        <v>39</v>
      </c>
      <c r="B41" s="92">
        <v>1</v>
      </c>
      <c r="C41" s="93">
        <v>19538817</v>
      </c>
      <c r="D41" s="94">
        <v>6694065</v>
      </c>
      <c r="E41" s="93">
        <v>17251435.170000002</v>
      </c>
      <c r="F41" s="95">
        <v>5900354.3200000003</v>
      </c>
    </row>
    <row r="42" spans="1:6" x14ac:dyDescent="0.2">
      <c r="A42" s="78"/>
      <c r="B42" s="85"/>
      <c r="C42" s="85"/>
      <c r="D42" s="86"/>
      <c r="E42" s="87"/>
      <c r="F42" s="88"/>
    </row>
    <row r="43" spans="1:6" x14ac:dyDescent="0.2">
      <c r="A43" s="78"/>
      <c r="B43" s="85"/>
      <c r="C43" s="85"/>
      <c r="D43" s="86"/>
      <c r="E43" s="87"/>
      <c r="F43" s="88"/>
    </row>
    <row r="44" spans="1:6" ht="15.75" x14ac:dyDescent="0.2">
      <c r="A44" s="83" t="s">
        <v>41</v>
      </c>
      <c r="B44" s="85"/>
      <c r="C44" s="85"/>
      <c r="D44" s="86"/>
      <c r="E44" s="87"/>
      <c r="F44" s="88"/>
    </row>
    <row r="45" spans="1:6" ht="13.5" thickBot="1" x14ac:dyDescent="0.25">
      <c r="A45" s="78"/>
      <c r="B45" s="85"/>
      <c r="C45" s="102"/>
      <c r="D45" s="102"/>
    </row>
    <row r="46" spans="1:6" x14ac:dyDescent="0.2">
      <c r="A46" s="123" t="s">
        <v>34</v>
      </c>
      <c r="B46" s="125" t="s">
        <v>16</v>
      </c>
      <c r="C46" s="127" t="s">
        <v>42</v>
      </c>
      <c r="D46" s="128"/>
      <c r="E46" s="103"/>
      <c r="F46" s="103"/>
    </row>
    <row r="47" spans="1:6" ht="13.5" thickBot="1" x14ac:dyDescent="0.25">
      <c r="A47" s="124"/>
      <c r="B47" s="126"/>
      <c r="C47" s="104" t="s">
        <v>43</v>
      </c>
      <c r="D47" s="105">
        <v>42460</v>
      </c>
      <c r="E47" s="34"/>
      <c r="F47" s="103"/>
    </row>
    <row r="48" spans="1:6" x14ac:dyDescent="0.2">
      <c r="A48" s="91" t="s">
        <v>39</v>
      </c>
      <c r="B48" s="58">
        <v>1</v>
      </c>
      <c r="C48" s="129">
        <v>481583048.72000003</v>
      </c>
      <c r="D48" s="130"/>
      <c r="E48" s="106"/>
      <c r="F48" s="106"/>
    </row>
    <row r="49" spans="1:6" x14ac:dyDescent="0.2">
      <c r="A49" s="78"/>
      <c r="B49" s="85"/>
      <c r="C49" s="85"/>
      <c r="D49" s="86"/>
      <c r="E49" s="87"/>
      <c r="F49" s="88"/>
    </row>
    <row r="50" spans="1:6" x14ac:dyDescent="0.2">
      <c r="A50" s="78"/>
      <c r="B50" s="85"/>
      <c r="C50" s="85"/>
      <c r="D50" s="86"/>
      <c r="E50" s="87"/>
      <c r="F50" s="88"/>
    </row>
    <row r="51" spans="1:6" ht="51" x14ac:dyDescent="0.25">
      <c r="A51" s="107" t="s">
        <v>44</v>
      </c>
      <c r="B51" s="108"/>
      <c r="C51" s="108"/>
      <c r="D51" s="109"/>
      <c r="E51" s="109"/>
      <c r="F51" s="110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activeCell="E23" sqref="E2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47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13" t="s">
        <v>49</v>
      </c>
      <c r="B9" s="114" t="s">
        <v>39</v>
      </c>
      <c r="C9" s="19"/>
      <c r="D9" s="20"/>
      <c r="E9" s="21" t="s">
        <v>6</v>
      </c>
      <c r="F9" s="22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12"/>
      <c r="D13" s="15"/>
      <c r="E13" s="134"/>
      <c r="F13" s="134"/>
    </row>
    <row r="14" spans="1:6" ht="12.75" customHeight="1" x14ac:dyDescent="0.2">
      <c r="A14" s="133"/>
      <c r="B14" s="133"/>
      <c r="C14" s="33"/>
      <c r="D14" s="15"/>
      <c r="E14" s="34"/>
      <c r="F14" s="34"/>
    </row>
    <row r="15" spans="1:6" x14ac:dyDescent="0.2">
      <c r="A15" s="12"/>
      <c r="B15" s="13"/>
      <c r="C15" s="15"/>
      <c r="D15" s="15"/>
      <c r="E15" s="34"/>
      <c r="F15" s="35"/>
    </row>
    <row r="16" spans="1:6" x14ac:dyDescent="0.2">
      <c r="A16" s="36"/>
      <c r="B16" s="37"/>
      <c r="C16" s="37"/>
      <c r="D16" s="37"/>
      <c r="E16" s="38"/>
      <c r="F16" s="15"/>
    </row>
    <row r="17" spans="1:6" ht="15.75" x14ac:dyDescent="0.2">
      <c r="A17" s="39" t="s">
        <v>14</v>
      </c>
      <c r="B17" s="40"/>
      <c r="C17" s="40"/>
      <c r="D17" s="41"/>
      <c r="E17" s="41"/>
      <c r="F17" s="41"/>
    </row>
    <row r="18" spans="1:6" ht="13.5" thickBot="1" x14ac:dyDescent="0.25">
      <c r="A18" s="42"/>
      <c r="B18" s="42"/>
      <c r="C18" s="42"/>
      <c r="D18" s="43"/>
      <c r="E18" s="43"/>
      <c r="F18" s="43"/>
    </row>
    <row r="19" spans="1:6" ht="38.25" x14ac:dyDescent="0.25">
      <c r="A19" s="44" t="s">
        <v>15</v>
      </c>
      <c r="B19" s="45"/>
      <c r="C19" s="46"/>
      <c r="D19" s="47" t="s">
        <v>16</v>
      </c>
      <c r="E19" s="48" t="s">
        <v>17</v>
      </c>
      <c r="F19" s="49" t="s">
        <v>18</v>
      </c>
    </row>
    <row r="20" spans="1:6" ht="13.5" thickBot="1" x14ac:dyDescent="0.25">
      <c r="A20" s="50"/>
      <c r="B20" s="51"/>
      <c r="C20" s="52"/>
      <c r="D20" s="53"/>
      <c r="E20" s="54" t="s">
        <v>19</v>
      </c>
      <c r="F20" s="55">
        <v>42490</v>
      </c>
    </row>
    <row r="21" spans="1:6" x14ac:dyDescent="0.2">
      <c r="A21" s="56" t="s">
        <v>20</v>
      </c>
      <c r="B21" s="57"/>
      <c r="C21" s="57"/>
      <c r="D21" s="58">
        <v>1</v>
      </c>
      <c r="E21" s="59">
        <f>E22+E25+E32+E33+E28</f>
        <v>787474</v>
      </c>
      <c r="F21" s="60">
        <f>+F22+F25+F33+F28</f>
        <v>99.999999999999986</v>
      </c>
    </row>
    <row r="22" spans="1:6" x14ac:dyDescent="0.2">
      <c r="A22" s="61" t="s">
        <v>21</v>
      </c>
      <c r="B22" s="62"/>
      <c r="C22" s="62"/>
      <c r="D22" s="63">
        <v>3</v>
      </c>
      <c r="E22" s="64">
        <f>E23+E24</f>
        <v>45533</v>
      </c>
      <c r="F22" s="65">
        <f>E22/E21*100</f>
        <v>5.7821591570007396</v>
      </c>
    </row>
    <row r="23" spans="1:6" x14ac:dyDescent="0.2">
      <c r="A23" s="66" t="s">
        <v>22</v>
      </c>
      <c r="B23" s="67"/>
      <c r="C23" s="67"/>
      <c r="D23" s="63">
        <v>4</v>
      </c>
      <c r="E23" s="64">
        <v>45533</v>
      </c>
      <c r="F23" s="65">
        <f>E23/E21*100</f>
        <v>5.7821591570007396</v>
      </c>
    </row>
    <row r="24" spans="1:6" x14ac:dyDescent="0.2">
      <c r="A24" s="66" t="s">
        <v>23</v>
      </c>
      <c r="B24" s="67"/>
      <c r="C24" s="67"/>
      <c r="D24" s="63">
        <v>5</v>
      </c>
      <c r="E24" s="64">
        <v>0</v>
      </c>
      <c r="F24" s="65">
        <f>E24/E22*100</f>
        <v>0</v>
      </c>
    </row>
    <row r="25" spans="1:6" hidden="1" x14ac:dyDescent="0.2">
      <c r="A25" s="61" t="s">
        <v>24</v>
      </c>
      <c r="B25" s="67"/>
      <c r="C25" s="67"/>
      <c r="D25" s="63">
        <v>9</v>
      </c>
      <c r="E25" s="64">
        <f>E26+E27</f>
        <v>0</v>
      </c>
      <c r="F25" s="65">
        <f>E25/E21*100</f>
        <v>0</v>
      </c>
    </row>
    <row r="26" spans="1:6" hidden="1" x14ac:dyDescent="0.2">
      <c r="A26" s="66" t="s">
        <v>25</v>
      </c>
      <c r="B26" s="67"/>
      <c r="C26" s="67"/>
      <c r="D26" s="63">
        <v>10</v>
      </c>
      <c r="E26" s="64">
        <v>0</v>
      </c>
      <c r="F26" s="65">
        <f t="shared" ref="F26:F32" si="0">E26/$E$21*100</f>
        <v>0</v>
      </c>
    </row>
    <row r="27" spans="1:6" hidden="1" x14ac:dyDescent="0.2">
      <c r="A27" s="66" t="s">
        <v>26</v>
      </c>
      <c r="B27" s="67"/>
      <c r="C27" s="67"/>
      <c r="D27" s="63">
        <v>11</v>
      </c>
      <c r="E27" s="64">
        <v>0</v>
      </c>
      <c r="F27" s="65">
        <f t="shared" si="0"/>
        <v>0</v>
      </c>
    </row>
    <row r="28" spans="1:6" x14ac:dyDescent="0.2">
      <c r="A28" s="61" t="s">
        <v>27</v>
      </c>
      <c r="B28" s="67"/>
      <c r="C28" s="67"/>
      <c r="D28" s="63">
        <v>12</v>
      </c>
      <c r="E28" s="64">
        <f>+E29+E30+E31</f>
        <v>740667</v>
      </c>
      <c r="F28" s="65">
        <f t="shared" si="0"/>
        <v>94.056057723810554</v>
      </c>
    </row>
    <row r="29" spans="1:6" x14ac:dyDescent="0.2">
      <c r="A29" s="66" t="s">
        <v>28</v>
      </c>
      <c r="B29" s="67"/>
      <c r="C29" s="67"/>
      <c r="D29" s="63">
        <v>13</v>
      </c>
      <c r="E29" s="64">
        <v>0</v>
      </c>
      <c r="F29" s="65">
        <f t="shared" si="0"/>
        <v>0</v>
      </c>
    </row>
    <row r="30" spans="1:6" x14ac:dyDescent="0.2">
      <c r="A30" s="66" t="s">
        <v>29</v>
      </c>
      <c r="B30" s="67"/>
      <c r="C30" s="67"/>
      <c r="D30" s="63">
        <v>14</v>
      </c>
      <c r="E30" s="64">
        <v>740667</v>
      </c>
      <c r="F30" s="65">
        <f t="shared" si="0"/>
        <v>94.056057723810554</v>
      </c>
    </row>
    <row r="31" spans="1:6" x14ac:dyDescent="0.2">
      <c r="A31" s="66" t="s">
        <v>30</v>
      </c>
      <c r="B31" s="67"/>
      <c r="C31" s="67"/>
      <c r="D31" s="63">
        <v>15</v>
      </c>
      <c r="E31" s="64">
        <v>0</v>
      </c>
      <c r="F31" s="65">
        <f t="shared" si="0"/>
        <v>0</v>
      </c>
    </row>
    <row r="32" spans="1:6" hidden="1" x14ac:dyDescent="0.2">
      <c r="A32" s="68" t="s">
        <v>31</v>
      </c>
      <c r="B32" s="69"/>
      <c r="C32" s="69"/>
      <c r="D32" s="70">
        <v>24</v>
      </c>
      <c r="E32" s="71">
        <v>0</v>
      </c>
      <c r="F32" s="72">
        <f t="shared" si="0"/>
        <v>0</v>
      </c>
    </row>
    <row r="33" spans="1:6" ht="12.75" customHeight="1" thickBot="1" x14ac:dyDescent="0.25">
      <c r="A33" s="73" t="s">
        <v>32</v>
      </c>
      <c r="B33" s="74"/>
      <c r="C33" s="74"/>
      <c r="D33" s="75">
        <v>24</v>
      </c>
      <c r="E33" s="76">
        <v>1274</v>
      </c>
      <c r="F33" s="77">
        <f>E33/$E$21*100</f>
        <v>0.16178311918869703</v>
      </c>
    </row>
    <row r="34" spans="1:6" x14ac:dyDescent="0.2">
      <c r="A34" s="78"/>
      <c r="B34" s="79"/>
      <c r="C34" s="79"/>
      <c r="D34" s="80"/>
      <c r="E34" s="81"/>
      <c r="F34" s="82"/>
    </row>
    <row r="35" spans="1:6" x14ac:dyDescent="0.2">
      <c r="A35" s="78"/>
      <c r="B35" s="79"/>
      <c r="C35" s="79"/>
      <c r="D35" s="80"/>
      <c r="E35" s="81"/>
      <c r="F35" s="82"/>
    </row>
    <row r="36" spans="1:6" ht="15.75" x14ac:dyDescent="0.2">
      <c r="A36" s="83" t="s">
        <v>33</v>
      </c>
      <c r="B36" s="84"/>
      <c r="C36" s="84"/>
      <c r="D36" s="84"/>
      <c r="E36" s="84"/>
      <c r="F36" s="84"/>
    </row>
    <row r="37" spans="1:6" ht="13.5" thickBot="1" x14ac:dyDescent="0.25">
      <c r="B37" s="85"/>
      <c r="C37" s="85"/>
      <c r="D37" s="86"/>
      <c r="E37" s="87"/>
      <c r="F37" s="88"/>
    </row>
    <row r="38" spans="1:6" ht="21" customHeight="1" x14ac:dyDescent="0.2">
      <c r="A38" s="135" t="s">
        <v>34</v>
      </c>
      <c r="B38" s="138" t="s">
        <v>16</v>
      </c>
      <c r="C38" s="140" t="s">
        <v>35</v>
      </c>
      <c r="D38" s="141"/>
      <c r="E38" s="140" t="s">
        <v>36</v>
      </c>
      <c r="F38" s="141"/>
    </row>
    <row r="39" spans="1:6" ht="20.25" customHeight="1" x14ac:dyDescent="0.2">
      <c r="A39" s="136"/>
      <c r="B39" s="139"/>
      <c r="C39" s="89" t="s">
        <v>37</v>
      </c>
      <c r="D39" s="90" t="s">
        <v>38</v>
      </c>
      <c r="E39" s="89" t="s">
        <v>37</v>
      </c>
      <c r="F39" s="90" t="s">
        <v>38</v>
      </c>
    </row>
    <row r="40" spans="1:6" ht="15" customHeight="1" thickBot="1" x14ac:dyDescent="0.25">
      <c r="A40" s="137"/>
      <c r="B40" s="126"/>
      <c r="C40" s="142" t="s">
        <v>50</v>
      </c>
      <c r="D40" s="142"/>
      <c r="E40" s="142"/>
      <c r="F40" s="143"/>
    </row>
    <row r="41" spans="1:6" ht="12.75" customHeight="1" x14ac:dyDescent="0.2">
      <c r="A41" s="91" t="s">
        <v>39</v>
      </c>
      <c r="B41" s="92">
        <v>1</v>
      </c>
      <c r="C41" s="93">
        <v>340442083</v>
      </c>
      <c r="D41" s="94">
        <v>6387225</v>
      </c>
      <c r="E41" s="93">
        <v>305299162.51999998</v>
      </c>
      <c r="F41" s="95">
        <v>5641587.0899999999</v>
      </c>
    </row>
    <row r="42" spans="1:6" x14ac:dyDescent="0.2">
      <c r="A42" s="78"/>
      <c r="B42" s="85"/>
      <c r="C42" s="85"/>
      <c r="D42" s="86"/>
      <c r="E42" s="87"/>
      <c r="F42" s="88"/>
    </row>
    <row r="43" spans="1:6" x14ac:dyDescent="0.2">
      <c r="A43" s="78"/>
      <c r="B43" s="85"/>
      <c r="C43" s="85"/>
      <c r="D43" s="86"/>
      <c r="E43" s="87"/>
      <c r="F43" s="88"/>
    </row>
    <row r="44" spans="1:6" ht="15.75" x14ac:dyDescent="0.2">
      <c r="A44" s="83" t="s">
        <v>41</v>
      </c>
      <c r="B44" s="85"/>
      <c r="C44" s="85"/>
      <c r="D44" s="86"/>
      <c r="E44" s="87"/>
      <c r="F44" s="88"/>
    </row>
    <row r="45" spans="1:6" ht="13.5" thickBot="1" x14ac:dyDescent="0.25">
      <c r="A45" s="78"/>
      <c r="B45" s="85"/>
      <c r="C45" s="102"/>
      <c r="D45" s="102"/>
    </row>
    <row r="46" spans="1:6" x14ac:dyDescent="0.2">
      <c r="A46" s="123" t="s">
        <v>34</v>
      </c>
      <c r="B46" s="125" t="s">
        <v>16</v>
      </c>
      <c r="C46" s="127" t="s">
        <v>42</v>
      </c>
      <c r="D46" s="128"/>
      <c r="E46" s="103"/>
      <c r="F46" s="103"/>
    </row>
    <row r="47" spans="1:6" ht="13.5" thickBot="1" x14ac:dyDescent="0.25">
      <c r="A47" s="124"/>
      <c r="B47" s="126"/>
      <c r="C47" s="104" t="s">
        <v>43</v>
      </c>
      <c r="D47" s="105">
        <v>42489</v>
      </c>
      <c r="E47" s="34"/>
      <c r="F47" s="103"/>
    </row>
    <row r="48" spans="1:6" x14ac:dyDescent="0.2">
      <c r="A48" s="91" t="s">
        <v>39</v>
      </c>
      <c r="B48" s="58">
        <v>1</v>
      </c>
      <c r="C48" s="129">
        <v>785274755.00999999</v>
      </c>
      <c r="D48" s="130"/>
      <c r="E48" s="106"/>
      <c r="F48" s="106"/>
    </row>
    <row r="49" spans="1:6" x14ac:dyDescent="0.2">
      <c r="A49" s="78"/>
      <c r="B49" s="85"/>
      <c r="C49" s="85"/>
      <c r="D49" s="86"/>
      <c r="E49" s="87"/>
      <c r="F49" s="88"/>
    </row>
    <row r="50" spans="1:6" x14ac:dyDescent="0.2">
      <c r="A50" s="78"/>
      <c r="B50" s="85"/>
      <c r="C50" s="85"/>
      <c r="D50" s="86"/>
      <c r="E50" s="87"/>
      <c r="F50" s="88"/>
    </row>
    <row r="51" spans="1:6" ht="51" x14ac:dyDescent="0.25">
      <c r="A51" s="107" t="s">
        <v>44</v>
      </c>
      <c r="B51" s="108"/>
      <c r="C51" s="108"/>
      <c r="D51" s="109"/>
      <c r="E51" s="109"/>
      <c r="F51" s="110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activeCell="D49" sqref="D49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47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13" t="s">
        <v>49</v>
      </c>
      <c r="B9" s="114" t="s">
        <v>39</v>
      </c>
      <c r="C9" s="19"/>
      <c r="D9" s="20"/>
      <c r="E9" s="21" t="s">
        <v>6</v>
      </c>
      <c r="F9" s="22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15"/>
      <c r="D13" s="15"/>
      <c r="E13" s="134"/>
      <c r="F13" s="134"/>
    </row>
    <row r="14" spans="1:6" ht="12.75" customHeight="1" x14ac:dyDescent="0.2">
      <c r="A14" s="133"/>
      <c r="B14" s="133"/>
      <c r="C14" s="33"/>
      <c r="D14" s="15"/>
      <c r="E14" s="34"/>
      <c r="F14" s="34"/>
    </row>
    <row r="15" spans="1:6" x14ac:dyDescent="0.2">
      <c r="A15" s="12"/>
      <c r="B15" s="13"/>
      <c r="C15" s="15"/>
      <c r="D15" s="15"/>
      <c r="E15" s="34"/>
      <c r="F15" s="35"/>
    </row>
    <row r="16" spans="1:6" x14ac:dyDescent="0.2">
      <c r="A16" s="36"/>
      <c r="B16" s="37"/>
      <c r="C16" s="37"/>
      <c r="D16" s="37"/>
      <c r="E16" s="38"/>
      <c r="F16" s="15"/>
    </row>
    <row r="17" spans="1:6" ht="15.75" x14ac:dyDescent="0.2">
      <c r="A17" s="39" t="s">
        <v>14</v>
      </c>
      <c r="B17" s="40"/>
      <c r="C17" s="40"/>
      <c r="D17" s="41"/>
      <c r="E17" s="41"/>
      <c r="F17" s="41"/>
    </row>
    <row r="18" spans="1:6" ht="13.5" thickBot="1" x14ac:dyDescent="0.25">
      <c r="A18" s="42"/>
      <c r="B18" s="42"/>
      <c r="C18" s="42"/>
      <c r="D18" s="43"/>
      <c r="E18" s="43"/>
      <c r="F18" s="43"/>
    </row>
    <row r="19" spans="1:6" ht="38.25" x14ac:dyDescent="0.25">
      <c r="A19" s="44" t="s">
        <v>15</v>
      </c>
      <c r="B19" s="45"/>
      <c r="C19" s="46"/>
      <c r="D19" s="47" t="s">
        <v>16</v>
      </c>
      <c r="E19" s="48" t="s">
        <v>17</v>
      </c>
      <c r="F19" s="49" t="s">
        <v>18</v>
      </c>
    </row>
    <row r="20" spans="1:6" ht="13.5" thickBot="1" x14ac:dyDescent="0.25">
      <c r="A20" s="50"/>
      <c r="B20" s="51"/>
      <c r="C20" s="52"/>
      <c r="D20" s="53"/>
      <c r="E20" s="54" t="s">
        <v>19</v>
      </c>
      <c r="F20" s="55">
        <v>42521</v>
      </c>
    </row>
    <row r="21" spans="1:6" x14ac:dyDescent="0.2">
      <c r="A21" s="56" t="s">
        <v>20</v>
      </c>
      <c r="B21" s="57"/>
      <c r="C21" s="57"/>
      <c r="D21" s="58">
        <v>1</v>
      </c>
      <c r="E21" s="59">
        <f>E22+E25+E32+E33+E28</f>
        <v>801153</v>
      </c>
      <c r="F21" s="60">
        <f>+F22+F25+F33+F28</f>
        <v>100</v>
      </c>
    </row>
    <row r="22" spans="1:6" x14ac:dyDescent="0.2">
      <c r="A22" s="61" t="s">
        <v>21</v>
      </c>
      <c r="B22" s="62"/>
      <c r="C22" s="62"/>
      <c r="D22" s="63">
        <v>3</v>
      </c>
      <c r="E22" s="64">
        <f>E23+E24</f>
        <v>36143</v>
      </c>
      <c r="F22" s="65">
        <f>E22/E21*100</f>
        <v>4.5113729836872603</v>
      </c>
    </row>
    <row r="23" spans="1:6" x14ac:dyDescent="0.2">
      <c r="A23" s="66" t="s">
        <v>22</v>
      </c>
      <c r="B23" s="67"/>
      <c r="C23" s="67"/>
      <c r="D23" s="63">
        <v>4</v>
      </c>
      <c r="E23" s="64">
        <v>36143</v>
      </c>
      <c r="F23" s="65">
        <f>E23/E21*100</f>
        <v>4.5113729836872603</v>
      </c>
    </row>
    <row r="24" spans="1:6" x14ac:dyDescent="0.2">
      <c r="A24" s="66" t="s">
        <v>23</v>
      </c>
      <c r="B24" s="67"/>
      <c r="C24" s="67"/>
      <c r="D24" s="63">
        <v>5</v>
      </c>
      <c r="E24" s="64">
        <v>0</v>
      </c>
      <c r="F24" s="65">
        <f>E24/E22*100</f>
        <v>0</v>
      </c>
    </row>
    <row r="25" spans="1:6" hidden="1" x14ac:dyDescent="0.2">
      <c r="A25" s="61" t="s">
        <v>24</v>
      </c>
      <c r="B25" s="67"/>
      <c r="C25" s="67"/>
      <c r="D25" s="63">
        <v>9</v>
      </c>
      <c r="E25" s="64">
        <f>E26+E27</f>
        <v>0</v>
      </c>
      <c r="F25" s="65">
        <f>E25/E21*100</f>
        <v>0</v>
      </c>
    </row>
    <row r="26" spans="1:6" hidden="1" x14ac:dyDescent="0.2">
      <c r="A26" s="66" t="s">
        <v>25</v>
      </c>
      <c r="B26" s="67"/>
      <c r="C26" s="67"/>
      <c r="D26" s="63">
        <v>10</v>
      </c>
      <c r="E26" s="64">
        <v>0</v>
      </c>
      <c r="F26" s="65">
        <f t="shared" ref="F26:F32" si="0">E26/$E$21*100</f>
        <v>0</v>
      </c>
    </row>
    <row r="27" spans="1:6" hidden="1" x14ac:dyDescent="0.2">
      <c r="A27" s="66" t="s">
        <v>26</v>
      </c>
      <c r="B27" s="67"/>
      <c r="C27" s="67"/>
      <c r="D27" s="63">
        <v>11</v>
      </c>
      <c r="E27" s="64">
        <v>0</v>
      </c>
      <c r="F27" s="65">
        <f t="shared" si="0"/>
        <v>0</v>
      </c>
    </row>
    <row r="28" spans="1:6" x14ac:dyDescent="0.2">
      <c r="A28" s="61" t="s">
        <v>27</v>
      </c>
      <c r="B28" s="67"/>
      <c r="C28" s="67"/>
      <c r="D28" s="63">
        <v>12</v>
      </c>
      <c r="E28" s="64">
        <f>+E29+E30+E31</f>
        <v>763612</v>
      </c>
      <c r="F28" s="65">
        <f t="shared" si="0"/>
        <v>95.31412851228167</v>
      </c>
    </row>
    <row r="29" spans="1:6" x14ac:dyDescent="0.2">
      <c r="A29" s="66" t="s">
        <v>28</v>
      </c>
      <c r="B29" s="67"/>
      <c r="C29" s="67"/>
      <c r="D29" s="63">
        <v>13</v>
      </c>
      <c r="E29" s="64">
        <v>0</v>
      </c>
      <c r="F29" s="65">
        <f t="shared" si="0"/>
        <v>0</v>
      </c>
    </row>
    <row r="30" spans="1:6" x14ac:dyDescent="0.2">
      <c r="A30" s="66" t="s">
        <v>29</v>
      </c>
      <c r="B30" s="67"/>
      <c r="C30" s="67"/>
      <c r="D30" s="63">
        <v>14</v>
      </c>
      <c r="E30" s="64">
        <v>763612</v>
      </c>
      <c r="F30" s="65">
        <f t="shared" si="0"/>
        <v>95.31412851228167</v>
      </c>
    </row>
    <row r="31" spans="1:6" x14ac:dyDescent="0.2">
      <c r="A31" s="66" t="s">
        <v>30</v>
      </c>
      <c r="B31" s="67"/>
      <c r="C31" s="67"/>
      <c r="D31" s="63">
        <v>15</v>
      </c>
      <c r="E31" s="64">
        <v>0</v>
      </c>
      <c r="F31" s="65">
        <f t="shared" si="0"/>
        <v>0</v>
      </c>
    </row>
    <row r="32" spans="1:6" hidden="1" x14ac:dyDescent="0.2">
      <c r="A32" s="68" t="s">
        <v>31</v>
      </c>
      <c r="B32" s="69"/>
      <c r="C32" s="69"/>
      <c r="D32" s="70">
        <v>24</v>
      </c>
      <c r="E32" s="71">
        <v>0</v>
      </c>
      <c r="F32" s="72">
        <f t="shared" si="0"/>
        <v>0</v>
      </c>
    </row>
    <row r="33" spans="1:6" ht="12.75" customHeight="1" thickBot="1" x14ac:dyDescent="0.25">
      <c r="A33" s="73" t="s">
        <v>32</v>
      </c>
      <c r="B33" s="74"/>
      <c r="C33" s="74"/>
      <c r="D33" s="75">
        <v>24</v>
      </c>
      <c r="E33" s="76">
        <v>1398</v>
      </c>
      <c r="F33" s="77">
        <f>E33/$E$21*100</f>
        <v>0.17449850403106523</v>
      </c>
    </row>
    <row r="34" spans="1:6" x14ac:dyDescent="0.2">
      <c r="A34" s="78"/>
      <c r="B34" s="79"/>
      <c r="C34" s="79"/>
      <c r="D34" s="80"/>
      <c r="E34" s="81"/>
      <c r="F34" s="82"/>
    </row>
    <row r="35" spans="1:6" x14ac:dyDescent="0.2">
      <c r="A35" s="78"/>
      <c r="B35" s="79"/>
      <c r="C35" s="79"/>
      <c r="D35" s="80"/>
      <c r="E35" s="81"/>
      <c r="F35" s="82"/>
    </row>
    <row r="36" spans="1:6" ht="15.75" x14ac:dyDescent="0.2">
      <c r="A36" s="83" t="s">
        <v>33</v>
      </c>
      <c r="B36" s="84"/>
      <c r="C36" s="84"/>
      <c r="D36" s="84"/>
      <c r="E36" s="84"/>
      <c r="F36" s="84"/>
    </row>
    <row r="37" spans="1:6" ht="13.5" thickBot="1" x14ac:dyDescent="0.25">
      <c r="B37" s="85"/>
      <c r="C37" s="85"/>
      <c r="D37" s="86"/>
      <c r="E37" s="87"/>
      <c r="F37" s="88"/>
    </row>
    <row r="38" spans="1:6" ht="21" customHeight="1" x14ac:dyDescent="0.2">
      <c r="A38" s="135" t="s">
        <v>34</v>
      </c>
      <c r="B38" s="138" t="s">
        <v>16</v>
      </c>
      <c r="C38" s="140" t="s">
        <v>35</v>
      </c>
      <c r="D38" s="141"/>
      <c r="E38" s="140" t="s">
        <v>36</v>
      </c>
      <c r="F38" s="141"/>
    </row>
    <row r="39" spans="1:6" ht="20.25" customHeight="1" x14ac:dyDescent="0.2">
      <c r="A39" s="136"/>
      <c r="B39" s="139"/>
      <c r="C39" s="89" t="s">
        <v>37</v>
      </c>
      <c r="D39" s="90" t="s">
        <v>38</v>
      </c>
      <c r="E39" s="89" t="s">
        <v>37</v>
      </c>
      <c r="F39" s="90" t="s">
        <v>38</v>
      </c>
    </row>
    <row r="40" spans="1:6" ht="15" customHeight="1" thickBot="1" x14ac:dyDescent="0.25">
      <c r="A40" s="137"/>
      <c r="B40" s="126"/>
      <c r="C40" s="142" t="s">
        <v>51</v>
      </c>
      <c r="D40" s="142"/>
      <c r="E40" s="142"/>
      <c r="F40" s="143"/>
    </row>
    <row r="41" spans="1:6" ht="12.75" customHeight="1" x14ac:dyDescent="0.2">
      <c r="A41" s="91" t="s">
        <v>39</v>
      </c>
      <c r="B41" s="92">
        <v>1</v>
      </c>
      <c r="C41" s="93">
        <v>13932314</v>
      </c>
      <c r="D41" s="94">
        <v>10128542</v>
      </c>
      <c r="E41" s="93">
        <v>12252414.57</v>
      </c>
      <c r="F41" s="95">
        <v>8871055.9800000004</v>
      </c>
    </row>
    <row r="42" spans="1:6" x14ac:dyDescent="0.2">
      <c r="A42" s="78"/>
      <c r="B42" s="85"/>
      <c r="C42" s="85"/>
      <c r="D42" s="86"/>
      <c r="E42" s="87"/>
      <c r="F42" s="88"/>
    </row>
    <row r="43" spans="1:6" x14ac:dyDescent="0.2">
      <c r="A43" s="78"/>
      <c r="B43" s="85"/>
      <c r="C43" s="85"/>
      <c r="D43" s="86"/>
      <c r="E43" s="87"/>
      <c r="F43" s="88"/>
    </row>
    <row r="44" spans="1:6" ht="15.75" x14ac:dyDescent="0.2">
      <c r="A44" s="83" t="s">
        <v>41</v>
      </c>
      <c r="B44" s="85"/>
      <c r="C44" s="85"/>
      <c r="D44" s="86"/>
      <c r="E44" s="87"/>
      <c r="F44" s="88"/>
    </row>
    <row r="45" spans="1:6" ht="13.5" thickBot="1" x14ac:dyDescent="0.25">
      <c r="A45" s="78"/>
      <c r="B45" s="85"/>
      <c r="C45" s="102"/>
      <c r="D45" s="102"/>
    </row>
    <row r="46" spans="1:6" x14ac:dyDescent="0.2">
      <c r="A46" s="123" t="s">
        <v>34</v>
      </c>
      <c r="B46" s="125" t="s">
        <v>16</v>
      </c>
      <c r="C46" s="127" t="s">
        <v>42</v>
      </c>
      <c r="D46" s="128"/>
      <c r="E46" s="103"/>
      <c r="F46" s="103"/>
    </row>
    <row r="47" spans="1:6" ht="13.5" thickBot="1" x14ac:dyDescent="0.25">
      <c r="A47" s="124"/>
      <c r="B47" s="126"/>
      <c r="C47" s="104" t="s">
        <v>43</v>
      </c>
      <c r="D47" s="105">
        <v>42521</v>
      </c>
      <c r="E47" s="34"/>
      <c r="F47" s="103"/>
    </row>
    <row r="48" spans="1:6" x14ac:dyDescent="0.2">
      <c r="A48" s="91" t="s">
        <v>39</v>
      </c>
      <c r="B48" s="58">
        <v>1</v>
      </c>
      <c r="C48" s="129">
        <v>798872794.38999999</v>
      </c>
      <c r="D48" s="130"/>
      <c r="E48" s="106"/>
      <c r="F48" s="106"/>
    </row>
    <row r="49" spans="1:6" x14ac:dyDescent="0.2">
      <c r="A49" s="78"/>
      <c r="B49" s="85"/>
      <c r="C49" s="85"/>
      <c r="D49" s="86"/>
      <c r="E49" s="87"/>
      <c r="F49" s="88"/>
    </row>
    <row r="50" spans="1:6" x14ac:dyDescent="0.2">
      <c r="A50" s="78"/>
      <c r="B50" s="85"/>
      <c r="C50" s="85"/>
      <c r="D50" s="86"/>
      <c r="E50" s="87"/>
      <c r="F50" s="88"/>
    </row>
    <row r="51" spans="1:6" ht="51" x14ac:dyDescent="0.25">
      <c r="A51" s="107" t="s">
        <v>44</v>
      </c>
      <c r="B51" s="108"/>
      <c r="C51" s="108"/>
      <c r="D51" s="109"/>
      <c r="E51" s="109"/>
      <c r="F51" s="110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activeCell="D28" sqref="D2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47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13" t="s">
        <v>49</v>
      </c>
      <c r="B9" s="114" t="s">
        <v>39</v>
      </c>
      <c r="C9" s="19"/>
      <c r="D9" s="20"/>
      <c r="E9" s="21" t="s">
        <v>6</v>
      </c>
      <c r="F9" s="22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16"/>
      <c r="D13" s="15"/>
      <c r="E13" s="134"/>
      <c r="F13" s="134"/>
    </row>
    <row r="14" spans="1:6" ht="12.75" customHeight="1" x14ac:dyDescent="0.2">
      <c r="A14" s="133"/>
      <c r="B14" s="133"/>
      <c r="C14" s="33"/>
      <c r="D14" s="15"/>
      <c r="E14" s="34"/>
      <c r="F14" s="34"/>
    </row>
    <row r="15" spans="1:6" x14ac:dyDescent="0.2">
      <c r="A15" s="12"/>
      <c r="B15" s="13"/>
      <c r="C15" s="15"/>
      <c r="D15" s="15"/>
      <c r="E15" s="34"/>
      <c r="F15" s="35"/>
    </row>
    <row r="16" spans="1:6" x14ac:dyDescent="0.2">
      <c r="A16" s="36"/>
      <c r="B16" s="37"/>
      <c r="C16" s="37"/>
      <c r="D16" s="37"/>
      <c r="E16" s="38"/>
      <c r="F16" s="15"/>
    </row>
    <row r="17" spans="1:6" ht="15.75" x14ac:dyDescent="0.2">
      <c r="A17" s="39" t="s">
        <v>14</v>
      </c>
      <c r="B17" s="40"/>
      <c r="C17" s="40"/>
      <c r="D17" s="41"/>
      <c r="E17" s="41"/>
      <c r="F17" s="41"/>
    </row>
    <row r="18" spans="1:6" ht="13.5" thickBot="1" x14ac:dyDescent="0.25">
      <c r="A18" s="42"/>
      <c r="B18" s="42"/>
      <c r="C18" s="42"/>
      <c r="D18" s="43"/>
      <c r="E18" s="43"/>
      <c r="F18" s="43"/>
    </row>
    <row r="19" spans="1:6" ht="38.25" x14ac:dyDescent="0.25">
      <c r="A19" s="44" t="s">
        <v>15</v>
      </c>
      <c r="B19" s="45"/>
      <c r="C19" s="46"/>
      <c r="D19" s="47" t="s">
        <v>16</v>
      </c>
      <c r="E19" s="48" t="s">
        <v>17</v>
      </c>
      <c r="F19" s="49" t="s">
        <v>18</v>
      </c>
    </row>
    <row r="20" spans="1:6" ht="13.5" thickBot="1" x14ac:dyDescent="0.25">
      <c r="A20" s="50"/>
      <c r="B20" s="51"/>
      <c r="C20" s="52"/>
      <c r="D20" s="53"/>
      <c r="E20" s="54" t="s">
        <v>19</v>
      </c>
      <c r="F20" s="55">
        <v>42551</v>
      </c>
    </row>
    <row r="21" spans="1:6" x14ac:dyDescent="0.2">
      <c r="A21" s="56" t="s">
        <v>20</v>
      </c>
      <c r="B21" s="57"/>
      <c r="C21" s="57"/>
      <c r="D21" s="58">
        <v>1</v>
      </c>
      <c r="E21" s="59">
        <f>E22+E25+E32+E33+E28</f>
        <v>785628</v>
      </c>
      <c r="F21" s="60">
        <f>+F22+F25+F33+F28</f>
        <v>99.999999999999986</v>
      </c>
    </row>
    <row r="22" spans="1:6" x14ac:dyDescent="0.2">
      <c r="A22" s="61" t="s">
        <v>21</v>
      </c>
      <c r="B22" s="62"/>
      <c r="C22" s="62"/>
      <c r="D22" s="63">
        <v>3</v>
      </c>
      <c r="E22" s="64">
        <f>E23+E24</f>
        <v>24131</v>
      </c>
      <c r="F22" s="65">
        <f>E22/E21*100</f>
        <v>3.0715554944579369</v>
      </c>
    </row>
    <row r="23" spans="1:6" x14ac:dyDescent="0.2">
      <c r="A23" s="66" t="s">
        <v>22</v>
      </c>
      <c r="B23" s="67"/>
      <c r="C23" s="67"/>
      <c r="D23" s="63">
        <v>4</v>
      </c>
      <c r="E23" s="64">
        <v>24131</v>
      </c>
      <c r="F23" s="65">
        <f>E23/E21*100</f>
        <v>3.0715554944579369</v>
      </c>
    </row>
    <row r="24" spans="1:6" x14ac:dyDescent="0.2">
      <c r="A24" s="66" t="s">
        <v>23</v>
      </c>
      <c r="B24" s="67"/>
      <c r="C24" s="67"/>
      <c r="D24" s="63">
        <v>5</v>
      </c>
      <c r="E24" s="64">
        <v>0</v>
      </c>
      <c r="F24" s="65">
        <f>E24/E22*100</f>
        <v>0</v>
      </c>
    </row>
    <row r="25" spans="1:6" hidden="1" x14ac:dyDescent="0.2">
      <c r="A25" s="61" t="s">
        <v>24</v>
      </c>
      <c r="B25" s="67"/>
      <c r="C25" s="67"/>
      <c r="D25" s="63">
        <v>9</v>
      </c>
      <c r="E25" s="64">
        <f>E26+E27</f>
        <v>0</v>
      </c>
      <c r="F25" s="65">
        <f>E25/E21*100</f>
        <v>0</v>
      </c>
    </row>
    <row r="26" spans="1:6" hidden="1" x14ac:dyDescent="0.2">
      <c r="A26" s="66" t="s">
        <v>25</v>
      </c>
      <c r="B26" s="67"/>
      <c r="C26" s="67"/>
      <c r="D26" s="63">
        <v>10</v>
      </c>
      <c r="E26" s="64">
        <v>0</v>
      </c>
      <c r="F26" s="65">
        <f t="shared" ref="F26:F32" si="0">E26/$E$21*100</f>
        <v>0</v>
      </c>
    </row>
    <row r="27" spans="1:6" hidden="1" x14ac:dyDescent="0.2">
      <c r="A27" s="66" t="s">
        <v>26</v>
      </c>
      <c r="B27" s="67"/>
      <c r="C27" s="67"/>
      <c r="D27" s="63">
        <v>11</v>
      </c>
      <c r="E27" s="64">
        <v>0</v>
      </c>
      <c r="F27" s="65">
        <f t="shared" si="0"/>
        <v>0</v>
      </c>
    </row>
    <row r="28" spans="1:6" x14ac:dyDescent="0.2">
      <c r="A28" s="61" t="s">
        <v>27</v>
      </c>
      <c r="B28" s="67"/>
      <c r="C28" s="67"/>
      <c r="D28" s="63">
        <v>12</v>
      </c>
      <c r="E28" s="64">
        <f>+E29+E30+E31</f>
        <v>759700</v>
      </c>
      <c r="F28" s="65">
        <f t="shared" si="0"/>
        <v>96.699710295457891</v>
      </c>
    </row>
    <row r="29" spans="1:6" x14ac:dyDescent="0.2">
      <c r="A29" s="66" t="s">
        <v>28</v>
      </c>
      <c r="B29" s="67"/>
      <c r="C29" s="67"/>
      <c r="D29" s="63">
        <v>13</v>
      </c>
      <c r="E29" s="64">
        <v>0</v>
      </c>
      <c r="F29" s="65">
        <f t="shared" si="0"/>
        <v>0</v>
      </c>
    </row>
    <row r="30" spans="1:6" x14ac:dyDescent="0.2">
      <c r="A30" s="66" t="s">
        <v>29</v>
      </c>
      <c r="B30" s="67"/>
      <c r="C30" s="67"/>
      <c r="D30" s="63">
        <v>14</v>
      </c>
      <c r="E30" s="64">
        <v>759700</v>
      </c>
      <c r="F30" s="65">
        <f t="shared" si="0"/>
        <v>96.699710295457891</v>
      </c>
    </row>
    <row r="31" spans="1:6" x14ac:dyDescent="0.2">
      <c r="A31" s="66" t="s">
        <v>30</v>
      </c>
      <c r="B31" s="67"/>
      <c r="C31" s="67"/>
      <c r="D31" s="63">
        <v>15</v>
      </c>
      <c r="E31" s="64">
        <v>0</v>
      </c>
      <c r="F31" s="65">
        <f t="shared" si="0"/>
        <v>0</v>
      </c>
    </row>
    <row r="32" spans="1:6" hidden="1" x14ac:dyDescent="0.2">
      <c r="A32" s="68" t="s">
        <v>31</v>
      </c>
      <c r="B32" s="69"/>
      <c r="C32" s="69"/>
      <c r="D32" s="70">
        <v>24</v>
      </c>
      <c r="E32" s="71">
        <v>0</v>
      </c>
      <c r="F32" s="72">
        <f t="shared" si="0"/>
        <v>0</v>
      </c>
    </row>
    <row r="33" spans="1:6" ht="12.75" customHeight="1" thickBot="1" x14ac:dyDescent="0.25">
      <c r="A33" s="73" t="s">
        <v>32</v>
      </c>
      <c r="B33" s="74"/>
      <c r="C33" s="74"/>
      <c r="D33" s="75">
        <v>24</v>
      </c>
      <c r="E33" s="76">
        <v>1797</v>
      </c>
      <c r="F33" s="77">
        <f>E33/$E$21*100</f>
        <v>0.22873421008416198</v>
      </c>
    </row>
    <row r="34" spans="1:6" x14ac:dyDescent="0.2">
      <c r="A34" s="78"/>
      <c r="B34" s="79"/>
      <c r="C34" s="79"/>
      <c r="D34" s="80"/>
      <c r="E34" s="81"/>
      <c r="F34" s="82"/>
    </row>
    <row r="35" spans="1:6" x14ac:dyDescent="0.2">
      <c r="A35" s="78"/>
      <c r="B35" s="79"/>
      <c r="C35" s="79"/>
      <c r="D35" s="80"/>
      <c r="E35" s="81"/>
      <c r="F35" s="82"/>
    </row>
    <row r="36" spans="1:6" ht="15.75" x14ac:dyDescent="0.2">
      <c r="A36" s="83" t="s">
        <v>33</v>
      </c>
      <c r="B36" s="84"/>
      <c r="C36" s="84"/>
      <c r="D36" s="84"/>
      <c r="E36" s="84"/>
      <c r="F36" s="84"/>
    </row>
    <row r="37" spans="1:6" ht="13.5" thickBot="1" x14ac:dyDescent="0.25">
      <c r="B37" s="85"/>
      <c r="C37" s="85"/>
      <c r="D37" s="86"/>
      <c r="E37" s="87"/>
      <c r="F37" s="88"/>
    </row>
    <row r="38" spans="1:6" ht="21" customHeight="1" x14ac:dyDescent="0.2">
      <c r="A38" s="135" t="s">
        <v>34</v>
      </c>
      <c r="B38" s="138" t="s">
        <v>16</v>
      </c>
      <c r="C38" s="140" t="s">
        <v>35</v>
      </c>
      <c r="D38" s="141"/>
      <c r="E38" s="140" t="s">
        <v>36</v>
      </c>
      <c r="F38" s="141"/>
    </row>
    <row r="39" spans="1:6" ht="20.25" customHeight="1" x14ac:dyDescent="0.2">
      <c r="A39" s="136"/>
      <c r="B39" s="139"/>
      <c r="C39" s="89" t="s">
        <v>37</v>
      </c>
      <c r="D39" s="90" t="s">
        <v>38</v>
      </c>
      <c r="E39" s="89" t="s">
        <v>37</v>
      </c>
      <c r="F39" s="90" t="s">
        <v>38</v>
      </c>
    </row>
    <row r="40" spans="1:6" ht="15" customHeight="1" thickBot="1" x14ac:dyDescent="0.25">
      <c r="A40" s="137"/>
      <c r="B40" s="126"/>
      <c r="C40" s="142" t="s">
        <v>52</v>
      </c>
      <c r="D40" s="142"/>
      <c r="E40" s="142"/>
      <c r="F40" s="143"/>
    </row>
    <row r="41" spans="1:6" ht="12.75" customHeight="1" x14ac:dyDescent="0.2">
      <c r="A41" s="91" t="s">
        <v>39</v>
      </c>
      <c r="B41" s="92">
        <v>1</v>
      </c>
      <c r="C41" s="93">
        <v>20712439</v>
      </c>
      <c r="D41" s="94">
        <v>6870587</v>
      </c>
      <c r="E41" s="93">
        <v>18388259.030000001</v>
      </c>
      <c r="F41" s="95">
        <v>6123223.4400000004</v>
      </c>
    </row>
    <row r="42" spans="1:6" x14ac:dyDescent="0.2">
      <c r="A42" s="78"/>
      <c r="B42" s="85"/>
      <c r="C42" s="85"/>
      <c r="D42" s="86"/>
      <c r="E42" s="87"/>
      <c r="F42" s="88"/>
    </row>
    <row r="43" spans="1:6" x14ac:dyDescent="0.2">
      <c r="A43" s="78"/>
      <c r="B43" s="85"/>
      <c r="C43" s="85"/>
      <c r="D43" s="86"/>
      <c r="E43" s="87"/>
      <c r="F43" s="88"/>
    </row>
    <row r="44" spans="1:6" ht="15.75" x14ac:dyDescent="0.2">
      <c r="A44" s="83" t="s">
        <v>41</v>
      </c>
      <c r="B44" s="85"/>
      <c r="C44" s="85"/>
      <c r="D44" s="86"/>
      <c r="E44" s="87"/>
      <c r="F44" s="88"/>
    </row>
    <row r="45" spans="1:6" ht="13.5" thickBot="1" x14ac:dyDescent="0.25">
      <c r="A45" s="78"/>
      <c r="B45" s="85"/>
      <c r="C45" s="102"/>
      <c r="D45" s="102"/>
    </row>
    <row r="46" spans="1:6" x14ac:dyDescent="0.2">
      <c r="A46" s="123" t="s">
        <v>34</v>
      </c>
      <c r="B46" s="125" t="s">
        <v>16</v>
      </c>
      <c r="C46" s="127" t="s">
        <v>42</v>
      </c>
      <c r="D46" s="128"/>
      <c r="E46" s="103"/>
      <c r="F46" s="103"/>
    </row>
    <row r="47" spans="1:6" ht="13.5" thickBot="1" x14ac:dyDescent="0.25">
      <c r="A47" s="124"/>
      <c r="B47" s="126"/>
      <c r="C47" s="104" t="s">
        <v>43</v>
      </c>
      <c r="D47" s="105">
        <v>42551</v>
      </c>
      <c r="E47" s="34"/>
      <c r="F47" s="103"/>
    </row>
    <row r="48" spans="1:6" x14ac:dyDescent="0.2">
      <c r="A48" s="91" t="s">
        <v>39</v>
      </c>
      <c r="B48" s="58">
        <v>1</v>
      </c>
      <c r="C48" s="129">
        <v>783925266.71000004</v>
      </c>
      <c r="D48" s="130"/>
      <c r="E48" s="106"/>
      <c r="F48" s="106"/>
    </row>
    <row r="49" spans="1:6" x14ac:dyDescent="0.2">
      <c r="A49" s="78"/>
      <c r="B49" s="85"/>
      <c r="C49" s="85"/>
      <c r="D49" s="86"/>
      <c r="E49" s="87"/>
      <c r="F49" s="88"/>
    </row>
    <row r="50" spans="1:6" x14ac:dyDescent="0.2">
      <c r="A50" s="78"/>
      <c r="B50" s="85"/>
      <c r="C50" s="85"/>
      <c r="D50" s="86"/>
      <c r="E50" s="87"/>
      <c r="F50" s="88"/>
    </row>
    <row r="51" spans="1:6" ht="51" x14ac:dyDescent="0.25">
      <c r="A51" s="107" t="s">
        <v>44</v>
      </c>
      <c r="B51" s="108"/>
      <c r="C51" s="108"/>
      <c r="D51" s="109"/>
      <c r="E51" s="109"/>
      <c r="F51" s="110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37" workbookViewId="0">
      <selection activeCell="E47" sqref="E4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47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13" t="s">
        <v>49</v>
      </c>
      <c r="B9" s="114" t="s">
        <v>39</v>
      </c>
      <c r="C9" s="19"/>
      <c r="D9" s="20"/>
      <c r="E9" s="21" t="s">
        <v>6</v>
      </c>
      <c r="F9" s="22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17"/>
      <c r="D13" s="15"/>
      <c r="E13" s="134"/>
      <c r="F13" s="134"/>
    </row>
    <row r="14" spans="1:6" ht="12.75" customHeight="1" x14ac:dyDescent="0.2">
      <c r="A14" s="133"/>
      <c r="B14" s="133"/>
      <c r="C14" s="33"/>
      <c r="D14" s="15"/>
      <c r="E14" s="34"/>
      <c r="F14" s="34"/>
    </row>
    <row r="15" spans="1:6" x14ac:dyDescent="0.2">
      <c r="A15" s="12"/>
      <c r="B15" s="13"/>
      <c r="C15" s="15"/>
      <c r="D15" s="15"/>
      <c r="E15" s="34"/>
      <c r="F15" s="35"/>
    </row>
    <row r="16" spans="1:6" x14ac:dyDescent="0.2">
      <c r="A16" s="36"/>
      <c r="B16" s="37"/>
      <c r="C16" s="37"/>
      <c r="D16" s="37"/>
      <c r="E16" s="38"/>
      <c r="F16" s="15"/>
    </row>
    <row r="17" spans="1:6" ht="15.75" x14ac:dyDescent="0.2">
      <c r="A17" s="39" t="s">
        <v>14</v>
      </c>
      <c r="B17" s="40"/>
      <c r="C17" s="40"/>
      <c r="D17" s="41"/>
      <c r="E17" s="41"/>
      <c r="F17" s="41"/>
    </row>
    <row r="18" spans="1:6" ht="13.5" thickBot="1" x14ac:dyDescent="0.25">
      <c r="A18" s="42"/>
      <c r="B18" s="42"/>
      <c r="C18" s="42"/>
      <c r="D18" s="43"/>
      <c r="E18" s="43"/>
      <c r="F18" s="43"/>
    </row>
    <row r="19" spans="1:6" ht="38.25" x14ac:dyDescent="0.25">
      <c r="A19" s="44" t="s">
        <v>15</v>
      </c>
      <c r="B19" s="45"/>
      <c r="C19" s="46"/>
      <c r="D19" s="47" t="s">
        <v>16</v>
      </c>
      <c r="E19" s="48" t="s">
        <v>17</v>
      </c>
      <c r="F19" s="49" t="s">
        <v>18</v>
      </c>
    </row>
    <row r="20" spans="1:6" ht="13.5" thickBot="1" x14ac:dyDescent="0.25">
      <c r="A20" s="50"/>
      <c r="B20" s="51"/>
      <c r="C20" s="52"/>
      <c r="D20" s="53"/>
      <c r="E20" s="54" t="s">
        <v>19</v>
      </c>
      <c r="F20" s="55">
        <v>42582</v>
      </c>
    </row>
    <row r="21" spans="1:6" x14ac:dyDescent="0.2">
      <c r="A21" s="56" t="s">
        <v>20</v>
      </c>
      <c r="B21" s="57"/>
      <c r="C21" s="57"/>
      <c r="D21" s="58">
        <v>1</v>
      </c>
      <c r="E21" s="59">
        <f>E22+E25+E32+E33+E28</f>
        <v>831406</v>
      </c>
      <c r="F21" s="60">
        <f>+F22+F25+F33+F28</f>
        <v>100</v>
      </c>
    </row>
    <row r="22" spans="1:6" x14ac:dyDescent="0.2">
      <c r="A22" s="61" t="s">
        <v>21</v>
      </c>
      <c r="B22" s="62"/>
      <c r="C22" s="62"/>
      <c r="D22" s="63">
        <v>3</v>
      </c>
      <c r="E22" s="64">
        <f>E23+E24</f>
        <v>30465</v>
      </c>
      <c r="F22" s="65">
        <f>E22/E21*100</f>
        <v>3.6642747346061975</v>
      </c>
    </row>
    <row r="23" spans="1:6" x14ac:dyDescent="0.2">
      <c r="A23" s="66" t="s">
        <v>22</v>
      </c>
      <c r="B23" s="67"/>
      <c r="C23" s="67"/>
      <c r="D23" s="63">
        <v>4</v>
      </c>
      <c r="E23" s="64">
        <v>30465</v>
      </c>
      <c r="F23" s="65">
        <f>E23/E21*100</f>
        <v>3.6642747346061975</v>
      </c>
    </row>
    <row r="24" spans="1:6" x14ac:dyDescent="0.2">
      <c r="A24" s="66" t="s">
        <v>23</v>
      </c>
      <c r="B24" s="67"/>
      <c r="C24" s="67"/>
      <c r="D24" s="63">
        <v>5</v>
      </c>
      <c r="E24" s="64">
        <v>0</v>
      </c>
      <c r="F24" s="65">
        <f>E24/E22*100</f>
        <v>0</v>
      </c>
    </row>
    <row r="25" spans="1:6" hidden="1" x14ac:dyDescent="0.2">
      <c r="A25" s="61" t="s">
        <v>24</v>
      </c>
      <c r="B25" s="67"/>
      <c r="C25" s="67"/>
      <c r="D25" s="63">
        <v>9</v>
      </c>
      <c r="E25" s="64">
        <f>E26+E27</f>
        <v>0</v>
      </c>
      <c r="F25" s="65">
        <f>E25/E21*100</f>
        <v>0</v>
      </c>
    </row>
    <row r="26" spans="1:6" hidden="1" x14ac:dyDescent="0.2">
      <c r="A26" s="66" t="s">
        <v>25</v>
      </c>
      <c r="B26" s="67"/>
      <c r="C26" s="67"/>
      <c r="D26" s="63">
        <v>10</v>
      </c>
      <c r="E26" s="64">
        <v>0</v>
      </c>
      <c r="F26" s="65">
        <f t="shared" ref="F26:F32" si="0">E26/$E$21*100</f>
        <v>0</v>
      </c>
    </row>
    <row r="27" spans="1:6" hidden="1" x14ac:dyDescent="0.2">
      <c r="A27" s="66" t="s">
        <v>26</v>
      </c>
      <c r="B27" s="67"/>
      <c r="C27" s="67"/>
      <c r="D27" s="63">
        <v>11</v>
      </c>
      <c r="E27" s="64">
        <v>0</v>
      </c>
      <c r="F27" s="65">
        <f t="shared" si="0"/>
        <v>0</v>
      </c>
    </row>
    <row r="28" spans="1:6" x14ac:dyDescent="0.2">
      <c r="A28" s="61" t="s">
        <v>27</v>
      </c>
      <c r="B28" s="67"/>
      <c r="C28" s="67"/>
      <c r="D28" s="63">
        <v>12</v>
      </c>
      <c r="E28" s="64">
        <f>+E29+E30+E31</f>
        <v>798945</v>
      </c>
      <c r="F28" s="65">
        <f t="shared" si="0"/>
        <v>96.095650019364783</v>
      </c>
    </row>
    <row r="29" spans="1:6" x14ac:dyDescent="0.2">
      <c r="A29" s="66" t="s">
        <v>28</v>
      </c>
      <c r="B29" s="67"/>
      <c r="C29" s="67"/>
      <c r="D29" s="63">
        <v>13</v>
      </c>
      <c r="E29" s="64">
        <v>0</v>
      </c>
      <c r="F29" s="65">
        <f t="shared" si="0"/>
        <v>0</v>
      </c>
    </row>
    <row r="30" spans="1:6" x14ac:dyDescent="0.2">
      <c r="A30" s="66" t="s">
        <v>29</v>
      </c>
      <c r="B30" s="67"/>
      <c r="C30" s="67"/>
      <c r="D30" s="63">
        <v>14</v>
      </c>
      <c r="E30" s="64">
        <v>798945</v>
      </c>
      <c r="F30" s="65">
        <f t="shared" si="0"/>
        <v>96.095650019364783</v>
      </c>
    </row>
    <row r="31" spans="1:6" x14ac:dyDescent="0.2">
      <c r="A31" s="66" t="s">
        <v>30</v>
      </c>
      <c r="B31" s="67"/>
      <c r="C31" s="67"/>
      <c r="D31" s="63">
        <v>15</v>
      </c>
      <c r="E31" s="64">
        <v>0</v>
      </c>
      <c r="F31" s="65">
        <f t="shared" si="0"/>
        <v>0</v>
      </c>
    </row>
    <row r="32" spans="1:6" hidden="1" x14ac:dyDescent="0.2">
      <c r="A32" s="68" t="s">
        <v>31</v>
      </c>
      <c r="B32" s="69"/>
      <c r="C32" s="69"/>
      <c r="D32" s="70">
        <v>24</v>
      </c>
      <c r="E32" s="71">
        <v>0</v>
      </c>
      <c r="F32" s="72">
        <f t="shared" si="0"/>
        <v>0</v>
      </c>
    </row>
    <row r="33" spans="1:6" ht="12.75" customHeight="1" thickBot="1" x14ac:dyDescent="0.25">
      <c r="A33" s="73" t="s">
        <v>32</v>
      </c>
      <c r="B33" s="74"/>
      <c r="C33" s="74"/>
      <c r="D33" s="75">
        <v>24</v>
      </c>
      <c r="E33" s="76">
        <v>1996</v>
      </c>
      <c r="F33" s="77">
        <f>E33/$E$21*100</f>
        <v>0.24007524602901592</v>
      </c>
    </row>
    <row r="34" spans="1:6" x14ac:dyDescent="0.2">
      <c r="A34" s="78"/>
      <c r="B34" s="79"/>
      <c r="C34" s="79"/>
      <c r="D34" s="80"/>
      <c r="E34" s="81"/>
      <c r="F34" s="82"/>
    </row>
    <row r="35" spans="1:6" x14ac:dyDescent="0.2">
      <c r="A35" s="78"/>
      <c r="B35" s="79"/>
      <c r="C35" s="79"/>
      <c r="D35" s="80"/>
      <c r="E35" s="81"/>
      <c r="F35" s="82"/>
    </row>
    <row r="36" spans="1:6" ht="15.75" x14ac:dyDescent="0.2">
      <c r="A36" s="83" t="s">
        <v>33</v>
      </c>
      <c r="B36" s="84"/>
      <c r="C36" s="84"/>
      <c r="D36" s="84"/>
      <c r="E36" s="84"/>
      <c r="F36" s="84"/>
    </row>
    <row r="37" spans="1:6" ht="13.5" thickBot="1" x14ac:dyDescent="0.25">
      <c r="B37" s="85"/>
      <c r="C37" s="85"/>
      <c r="D37" s="86"/>
      <c r="E37" s="87"/>
      <c r="F37" s="88"/>
    </row>
    <row r="38" spans="1:6" ht="21" customHeight="1" x14ac:dyDescent="0.2">
      <c r="A38" s="135" t="s">
        <v>34</v>
      </c>
      <c r="B38" s="138" t="s">
        <v>16</v>
      </c>
      <c r="C38" s="140" t="s">
        <v>35</v>
      </c>
      <c r="D38" s="141"/>
      <c r="E38" s="140" t="s">
        <v>36</v>
      </c>
      <c r="F38" s="141"/>
    </row>
    <row r="39" spans="1:6" ht="20.25" customHeight="1" x14ac:dyDescent="0.2">
      <c r="A39" s="136"/>
      <c r="B39" s="139"/>
      <c r="C39" s="89" t="s">
        <v>37</v>
      </c>
      <c r="D39" s="90" t="s">
        <v>38</v>
      </c>
      <c r="E39" s="89" t="s">
        <v>37</v>
      </c>
      <c r="F39" s="90" t="s">
        <v>38</v>
      </c>
    </row>
    <row r="40" spans="1:6" ht="15" customHeight="1" thickBot="1" x14ac:dyDescent="0.25">
      <c r="A40" s="137"/>
      <c r="B40" s="126"/>
      <c r="C40" s="142" t="s">
        <v>53</v>
      </c>
      <c r="D40" s="142"/>
      <c r="E40" s="142"/>
      <c r="F40" s="143"/>
    </row>
    <row r="41" spans="1:6" ht="12.75" customHeight="1" x14ac:dyDescent="0.2">
      <c r="A41" s="91" t="s">
        <v>39</v>
      </c>
      <c r="B41" s="92">
        <v>1</v>
      </c>
      <c r="C41" s="93">
        <v>16298019</v>
      </c>
      <c r="D41" s="94">
        <v>10568163</v>
      </c>
      <c r="E41" s="93">
        <v>14482327.119999999</v>
      </c>
      <c r="F41" s="95">
        <v>9399954.1199999992</v>
      </c>
    </row>
    <row r="42" spans="1:6" x14ac:dyDescent="0.2">
      <c r="A42" s="78"/>
      <c r="B42" s="85"/>
      <c r="C42" s="85"/>
      <c r="D42" s="86"/>
      <c r="E42" s="87"/>
      <c r="F42" s="88"/>
    </row>
    <row r="43" spans="1:6" x14ac:dyDescent="0.2">
      <c r="A43" s="78"/>
      <c r="B43" s="85"/>
      <c r="C43" s="85"/>
      <c r="D43" s="86"/>
      <c r="E43" s="87"/>
      <c r="F43" s="88"/>
    </row>
    <row r="44" spans="1:6" ht="15.75" x14ac:dyDescent="0.2">
      <c r="A44" s="83" t="s">
        <v>41</v>
      </c>
      <c r="B44" s="85"/>
      <c r="C44" s="85"/>
      <c r="D44" s="86"/>
      <c r="E44" s="87"/>
      <c r="F44" s="88"/>
    </row>
    <row r="45" spans="1:6" ht="13.5" thickBot="1" x14ac:dyDescent="0.25">
      <c r="A45" s="78"/>
      <c r="B45" s="85"/>
      <c r="C45" s="102"/>
      <c r="D45" s="102"/>
    </row>
    <row r="46" spans="1:6" x14ac:dyDescent="0.2">
      <c r="A46" s="123" t="s">
        <v>34</v>
      </c>
      <c r="B46" s="125" t="s">
        <v>16</v>
      </c>
      <c r="C46" s="127" t="s">
        <v>42</v>
      </c>
      <c r="D46" s="128"/>
      <c r="E46" s="103"/>
      <c r="F46" s="103"/>
    </row>
    <row r="47" spans="1:6" ht="13.5" thickBot="1" x14ac:dyDescent="0.25">
      <c r="A47" s="124"/>
      <c r="B47" s="126"/>
      <c r="C47" s="104" t="s">
        <v>43</v>
      </c>
      <c r="D47" s="105">
        <v>42580</v>
      </c>
      <c r="E47" s="34"/>
      <c r="F47" s="103"/>
    </row>
    <row r="48" spans="1:6" x14ac:dyDescent="0.2">
      <c r="A48" s="91" t="s">
        <v>39</v>
      </c>
      <c r="B48" s="58">
        <v>1</v>
      </c>
      <c r="C48" s="129">
        <v>828577907.02999997</v>
      </c>
      <c r="D48" s="130"/>
      <c r="E48" s="106"/>
      <c r="F48" s="106"/>
    </row>
    <row r="49" spans="1:6" x14ac:dyDescent="0.2">
      <c r="A49" s="78"/>
      <c r="B49" s="85"/>
      <c r="C49" s="85"/>
      <c r="D49" s="86"/>
      <c r="E49" s="87"/>
      <c r="F49" s="88"/>
    </row>
    <row r="50" spans="1:6" x14ac:dyDescent="0.2">
      <c r="A50" s="78"/>
      <c r="B50" s="85"/>
      <c r="C50" s="85"/>
      <c r="D50" s="86"/>
      <c r="E50" s="87"/>
      <c r="F50" s="88"/>
    </row>
    <row r="51" spans="1:6" ht="51" x14ac:dyDescent="0.25">
      <c r="A51" s="107" t="s">
        <v>44</v>
      </c>
      <c r="B51" s="108"/>
      <c r="C51" s="108"/>
      <c r="D51" s="109"/>
      <c r="E51" s="109"/>
      <c r="F51" s="110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activeCell="F47" sqref="F4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47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13" t="s">
        <v>49</v>
      </c>
      <c r="B9" s="114" t="s">
        <v>39</v>
      </c>
      <c r="C9" s="19"/>
      <c r="D9" s="20"/>
      <c r="E9" s="21" t="s">
        <v>6</v>
      </c>
      <c r="F9" s="22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18"/>
      <c r="D13" s="15"/>
      <c r="E13" s="134"/>
      <c r="F13" s="134"/>
    </row>
    <row r="14" spans="1:6" ht="12.75" customHeight="1" x14ac:dyDescent="0.2">
      <c r="A14" s="133"/>
      <c r="B14" s="133"/>
      <c r="C14" s="33"/>
      <c r="D14" s="15"/>
      <c r="E14" s="34"/>
      <c r="F14" s="34"/>
    </row>
    <row r="15" spans="1:6" x14ac:dyDescent="0.2">
      <c r="A15" s="12"/>
      <c r="B15" s="13"/>
      <c r="C15" s="15"/>
      <c r="D15" s="15"/>
      <c r="E15" s="34"/>
      <c r="F15" s="35"/>
    </row>
    <row r="16" spans="1:6" x14ac:dyDescent="0.2">
      <c r="A16" s="36"/>
      <c r="B16" s="37"/>
      <c r="C16" s="37"/>
      <c r="D16" s="37"/>
      <c r="E16" s="38"/>
      <c r="F16" s="15"/>
    </row>
    <row r="17" spans="1:6" ht="15.75" x14ac:dyDescent="0.2">
      <c r="A17" s="39" t="s">
        <v>14</v>
      </c>
      <c r="B17" s="40"/>
      <c r="C17" s="40"/>
      <c r="D17" s="41"/>
      <c r="E17" s="41"/>
      <c r="F17" s="41"/>
    </row>
    <row r="18" spans="1:6" ht="13.5" thickBot="1" x14ac:dyDescent="0.25">
      <c r="A18" s="42"/>
      <c r="B18" s="42"/>
      <c r="C18" s="42"/>
      <c r="D18" s="43"/>
      <c r="E18" s="43"/>
      <c r="F18" s="43"/>
    </row>
    <row r="19" spans="1:6" ht="38.25" x14ac:dyDescent="0.25">
      <c r="A19" s="44" t="s">
        <v>15</v>
      </c>
      <c r="B19" s="45"/>
      <c r="C19" s="46"/>
      <c r="D19" s="47" t="s">
        <v>16</v>
      </c>
      <c r="E19" s="48" t="s">
        <v>17</v>
      </c>
      <c r="F19" s="49" t="s">
        <v>18</v>
      </c>
    </row>
    <row r="20" spans="1:6" ht="13.5" thickBot="1" x14ac:dyDescent="0.25">
      <c r="A20" s="50"/>
      <c r="B20" s="51"/>
      <c r="C20" s="52"/>
      <c r="D20" s="53"/>
      <c r="E20" s="54" t="s">
        <v>19</v>
      </c>
      <c r="F20" s="55">
        <v>42613</v>
      </c>
    </row>
    <row r="21" spans="1:6" x14ac:dyDescent="0.2">
      <c r="A21" s="56" t="s">
        <v>20</v>
      </c>
      <c r="B21" s="57"/>
      <c r="C21" s="57"/>
      <c r="D21" s="58">
        <v>1</v>
      </c>
      <c r="E21" s="59">
        <f>E22+E25+E32+E33+E28</f>
        <v>853430</v>
      </c>
      <c r="F21" s="60">
        <f>+F22+F25+F33+F28</f>
        <v>100</v>
      </c>
    </row>
    <row r="22" spans="1:6" x14ac:dyDescent="0.2">
      <c r="A22" s="61" t="s">
        <v>21</v>
      </c>
      <c r="B22" s="62"/>
      <c r="C22" s="62"/>
      <c r="D22" s="63">
        <v>3</v>
      </c>
      <c r="E22" s="64">
        <f>E23+E24</f>
        <v>31980</v>
      </c>
      <c r="F22" s="65">
        <f>E22/E21*100</f>
        <v>3.7472317589023119</v>
      </c>
    </row>
    <row r="23" spans="1:6" x14ac:dyDescent="0.2">
      <c r="A23" s="66" t="s">
        <v>22</v>
      </c>
      <c r="B23" s="67"/>
      <c r="C23" s="67"/>
      <c r="D23" s="63">
        <v>4</v>
      </c>
      <c r="E23" s="64">
        <v>31980</v>
      </c>
      <c r="F23" s="65">
        <f>E23/E21*100</f>
        <v>3.7472317589023119</v>
      </c>
    </row>
    <row r="24" spans="1:6" x14ac:dyDescent="0.2">
      <c r="A24" s="66" t="s">
        <v>23</v>
      </c>
      <c r="B24" s="67"/>
      <c r="C24" s="67"/>
      <c r="D24" s="63">
        <v>5</v>
      </c>
      <c r="E24" s="64">
        <v>0</v>
      </c>
      <c r="F24" s="65">
        <f>E24/E22*100</f>
        <v>0</v>
      </c>
    </row>
    <row r="25" spans="1:6" hidden="1" x14ac:dyDescent="0.2">
      <c r="A25" s="61" t="s">
        <v>24</v>
      </c>
      <c r="B25" s="67"/>
      <c r="C25" s="67"/>
      <c r="D25" s="63">
        <v>9</v>
      </c>
      <c r="E25" s="64">
        <f>E26+E27</f>
        <v>0</v>
      </c>
      <c r="F25" s="65">
        <f>E25/E21*100</f>
        <v>0</v>
      </c>
    </row>
    <row r="26" spans="1:6" hidden="1" x14ac:dyDescent="0.2">
      <c r="A26" s="66" t="s">
        <v>25</v>
      </c>
      <c r="B26" s="67"/>
      <c r="C26" s="67"/>
      <c r="D26" s="63">
        <v>10</v>
      </c>
      <c r="E26" s="64">
        <v>0</v>
      </c>
      <c r="F26" s="65">
        <f t="shared" ref="F26:F32" si="0">E26/$E$21*100</f>
        <v>0</v>
      </c>
    </row>
    <row r="27" spans="1:6" hidden="1" x14ac:dyDescent="0.2">
      <c r="A27" s="66" t="s">
        <v>26</v>
      </c>
      <c r="B27" s="67"/>
      <c r="C27" s="67"/>
      <c r="D27" s="63">
        <v>11</v>
      </c>
      <c r="E27" s="64">
        <v>0</v>
      </c>
      <c r="F27" s="65">
        <f t="shared" si="0"/>
        <v>0</v>
      </c>
    </row>
    <row r="28" spans="1:6" x14ac:dyDescent="0.2">
      <c r="A28" s="61" t="s">
        <v>27</v>
      </c>
      <c r="B28" s="67"/>
      <c r="C28" s="67"/>
      <c r="D28" s="63">
        <v>12</v>
      </c>
      <c r="E28" s="64">
        <f>+E29+E30+E31</f>
        <v>820840</v>
      </c>
      <c r="F28" s="65">
        <f t="shared" si="0"/>
        <v>96.181291963019817</v>
      </c>
    </row>
    <row r="29" spans="1:6" x14ac:dyDescent="0.2">
      <c r="A29" s="66" t="s">
        <v>28</v>
      </c>
      <c r="B29" s="67"/>
      <c r="C29" s="67"/>
      <c r="D29" s="63">
        <v>13</v>
      </c>
      <c r="E29" s="64">
        <v>0</v>
      </c>
      <c r="F29" s="65">
        <f t="shared" si="0"/>
        <v>0</v>
      </c>
    </row>
    <row r="30" spans="1:6" x14ac:dyDescent="0.2">
      <c r="A30" s="66" t="s">
        <v>29</v>
      </c>
      <c r="B30" s="67"/>
      <c r="C30" s="67"/>
      <c r="D30" s="63">
        <v>14</v>
      </c>
      <c r="E30" s="64">
        <v>820840</v>
      </c>
      <c r="F30" s="65">
        <f t="shared" si="0"/>
        <v>96.181291963019817</v>
      </c>
    </row>
    <row r="31" spans="1:6" x14ac:dyDescent="0.2">
      <c r="A31" s="66" t="s">
        <v>30</v>
      </c>
      <c r="B31" s="67"/>
      <c r="C31" s="67"/>
      <c r="D31" s="63">
        <v>15</v>
      </c>
      <c r="E31" s="64">
        <v>0</v>
      </c>
      <c r="F31" s="65">
        <f t="shared" si="0"/>
        <v>0</v>
      </c>
    </row>
    <row r="32" spans="1:6" hidden="1" x14ac:dyDescent="0.2">
      <c r="A32" s="68" t="s">
        <v>31</v>
      </c>
      <c r="B32" s="69"/>
      <c r="C32" s="69"/>
      <c r="D32" s="70">
        <v>24</v>
      </c>
      <c r="E32" s="71">
        <v>0</v>
      </c>
      <c r="F32" s="72">
        <f t="shared" si="0"/>
        <v>0</v>
      </c>
    </row>
    <row r="33" spans="1:6" ht="12.75" customHeight="1" thickBot="1" x14ac:dyDescent="0.25">
      <c r="A33" s="73" t="s">
        <v>32</v>
      </c>
      <c r="B33" s="74"/>
      <c r="C33" s="74"/>
      <c r="D33" s="75">
        <v>24</v>
      </c>
      <c r="E33" s="76">
        <v>610</v>
      </c>
      <c r="F33" s="77">
        <f>E33/$E$21*100</f>
        <v>7.1476278077873989E-2</v>
      </c>
    </row>
    <row r="34" spans="1:6" x14ac:dyDescent="0.2">
      <c r="A34" s="78"/>
      <c r="B34" s="79"/>
      <c r="C34" s="79"/>
      <c r="D34" s="80"/>
      <c r="E34" s="81"/>
      <c r="F34" s="82"/>
    </row>
    <row r="35" spans="1:6" x14ac:dyDescent="0.2">
      <c r="A35" s="78"/>
      <c r="B35" s="79"/>
      <c r="C35" s="79"/>
      <c r="D35" s="80"/>
      <c r="E35" s="81"/>
      <c r="F35" s="82"/>
    </row>
    <row r="36" spans="1:6" ht="15.75" x14ac:dyDescent="0.2">
      <c r="A36" s="83" t="s">
        <v>33</v>
      </c>
      <c r="B36" s="84"/>
      <c r="C36" s="84"/>
      <c r="D36" s="84"/>
      <c r="E36" s="84"/>
      <c r="F36" s="84"/>
    </row>
    <row r="37" spans="1:6" ht="13.5" thickBot="1" x14ac:dyDescent="0.25">
      <c r="B37" s="85"/>
      <c r="C37" s="85"/>
      <c r="D37" s="86"/>
      <c r="E37" s="87"/>
      <c r="F37" s="88"/>
    </row>
    <row r="38" spans="1:6" ht="21" customHeight="1" x14ac:dyDescent="0.2">
      <c r="A38" s="135" t="s">
        <v>34</v>
      </c>
      <c r="B38" s="138" t="s">
        <v>16</v>
      </c>
      <c r="C38" s="140" t="s">
        <v>35</v>
      </c>
      <c r="D38" s="141"/>
      <c r="E38" s="140" t="s">
        <v>36</v>
      </c>
      <c r="F38" s="141"/>
    </row>
    <row r="39" spans="1:6" ht="20.25" customHeight="1" x14ac:dyDescent="0.2">
      <c r="A39" s="136"/>
      <c r="B39" s="139"/>
      <c r="C39" s="89" t="s">
        <v>37</v>
      </c>
      <c r="D39" s="90" t="s">
        <v>38</v>
      </c>
      <c r="E39" s="89" t="s">
        <v>37</v>
      </c>
      <c r="F39" s="90" t="s">
        <v>38</v>
      </c>
    </row>
    <row r="40" spans="1:6" ht="15" customHeight="1" thickBot="1" x14ac:dyDescent="0.25">
      <c r="A40" s="137"/>
      <c r="B40" s="126"/>
      <c r="C40" s="142" t="s">
        <v>54</v>
      </c>
      <c r="D40" s="142"/>
      <c r="E40" s="142"/>
      <c r="F40" s="143"/>
    </row>
    <row r="41" spans="1:6" ht="12.75" customHeight="1" x14ac:dyDescent="0.2">
      <c r="A41" s="91" t="s">
        <v>39</v>
      </c>
      <c r="B41" s="92">
        <v>1</v>
      </c>
      <c r="C41" s="93">
        <v>42808677</v>
      </c>
      <c r="D41" s="94">
        <v>23440405</v>
      </c>
      <c r="E41" s="93">
        <v>39338932.079999998</v>
      </c>
      <c r="F41" s="95">
        <v>21538702.539999999</v>
      </c>
    </row>
    <row r="42" spans="1:6" x14ac:dyDescent="0.2">
      <c r="A42" s="78"/>
      <c r="B42" s="85"/>
      <c r="C42" s="85"/>
      <c r="D42" s="86"/>
      <c r="E42" s="87"/>
      <c r="F42" s="88"/>
    </row>
    <row r="43" spans="1:6" x14ac:dyDescent="0.2">
      <c r="A43" s="78"/>
      <c r="B43" s="85"/>
      <c r="C43" s="85"/>
      <c r="D43" s="86"/>
      <c r="E43" s="87"/>
      <c r="F43" s="88"/>
    </row>
    <row r="44" spans="1:6" ht="15.75" x14ac:dyDescent="0.2">
      <c r="A44" s="83" t="s">
        <v>41</v>
      </c>
      <c r="B44" s="85"/>
      <c r="C44" s="85"/>
      <c r="D44" s="86"/>
      <c r="E44" s="87"/>
      <c r="F44" s="88"/>
    </row>
    <row r="45" spans="1:6" ht="13.5" thickBot="1" x14ac:dyDescent="0.25">
      <c r="A45" s="78"/>
      <c r="B45" s="85"/>
      <c r="C45" s="102"/>
      <c r="D45" s="102"/>
    </row>
    <row r="46" spans="1:6" x14ac:dyDescent="0.2">
      <c r="A46" s="123" t="s">
        <v>34</v>
      </c>
      <c r="B46" s="125" t="s">
        <v>16</v>
      </c>
      <c r="C46" s="127" t="s">
        <v>42</v>
      </c>
      <c r="D46" s="128"/>
      <c r="E46" s="103"/>
      <c r="F46" s="103"/>
    </row>
    <row r="47" spans="1:6" ht="13.5" thickBot="1" x14ac:dyDescent="0.25">
      <c r="A47" s="124"/>
      <c r="B47" s="126"/>
      <c r="C47" s="104" t="s">
        <v>43</v>
      </c>
      <c r="D47" s="105">
        <v>42613</v>
      </c>
      <c r="E47" s="34"/>
      <c r="F47" s="103"/>
    </row>
    <row r="48" spans="1:6" x14ac:dyDescent="0.2">
      <c r="A48" s="91" t="s">
        <v>39</v>
      </c>
      <c r="B48" s="58">
        <v>1</v>
      </c>
      <c r="C48" s="129">
        <v>851034367.98000002</v>
      </c>
      <c r="D48" s="130"/>
      <c r="E48" s="106"/>
      <c r="F48" s="106"/>
    </row>
    <row r="49" spans="1:6" x14ac:dyDescent="0.2">
      <c r="A49" s="78"/>
      <c r="B49" s="85"/>
      <c r="C49" s="85"/>
      <c r="D49" s="86"/>
      <c r="E49" s="87"/>
      <c r="F49" s="88"/>
    </row>
    <row r="50" spans="1:6" x14ac:dyDescent="0.2">
      <c r="A50" s="78"/>
      <c r="B50" s="85"/>
      <c r="C50" s="85"/>
      <c r="D50" s="86"/>
      <c r="E50" s="87"/>
      <c r="F50" s="88"/>
    </row>
    <row r="51" spans="1:6" ht="51" x14ac:dyDescent="0.25">
      <c r="A51" s="107" t="s">
        <v>44</v>
      </c>
      <c r="B51" s="108"/>
      <c r="C51" s="108"/>
      <c r="D51" s="109"/>
      <c r="E51" s="109"/>
      <c r="F51" s="110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activeCell="H43" sqref="H43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47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13" t="s">
        <v>49</v>
      </c>
      <c r="B9" s="114" t="s">
        <v>39</v>
      </c>
      <c r="C9" s="19"/>
      <c r="D9" s="20"/>
      <c r="E9" s="21" t="s">
        <v>6</v>
      </c>
      <c r="F9" s="22" t="s">
        <v>7</v>
      </c>
    </row>
    <row r="10" spans="1:6" x14ac:dyDescent="0.2">
      <c r="C10" s="15"/>
      <c r="D10" s="15"/>
      <c r="E10" s="24"/>
      <c r="F10" s="25"/>
    </row>
    <row r="11" spans="1:6" x14ac:dyDescent="0.2">
      <c r="A11" s="8" t="s">
        <v>4</v>
      </c>
      <c r="B11" s="18" t="s">
        <v>5</v>
      </c>
      <c r="C11" s="15"/>
      <c r="D11" s="27"/>
      <c r="E11" s="28" t="s">
        <v>10</v>
      </c>
      <c r="F11" s="26" t="s">
        <v>11</v>
      </c>
    </row>
    <row r="12" spans="1:6" x14ac:dyDescent="0.2">
      <c r="A12" s="23"/>
      <c r="B12" s="23"/>
      <c r="C12" s="15"/>
      <c r="D12" s="15"/>
      <c r="E12" s="24"/>
      <c r="F12" s="25"/>
    </row>
    <row r="13" spans="1:6" ht="12.75" customHeight="1" x14ac:dyDescent="0.2">
      <c r="A13" s="8" t="s">
        <v>8</v>
      </c>
      <c r="B13" s="26" t="s">
        <v>9</v>
      </c>
      <c r="C13" s="119"/>
      <c r="D13" s="15"/>
      <c r="E13" s="134"/>
      <c r="F13" s="134"/>
    </row>
    <row r="14" spans="1:6" ht="12.75" customHeight="1" x14ac:dyDescent="0.2">
      <c r="A14" s="133"/>
      <c r="B14" s="133"/>
      <c r="C14" s="33"/>
      <c r="D14" s="15"/>
      <c r="E14" s="34"/>
      <c r="F14" s="34"/>
    </row>
    <row r="15" spans="1:6" x14ac:dyDescent="0.2">
      <c r="A15" s="12"/>
      <c r="B15" s="13"/>
      <c r="C15" s="15"/>
      <c r="D15" s="15"/>
      <c r="E15" s="34"/>
      <c r="F15" s="35"/>
    </row>
    <row r="16" spans="1:6" x14ac:dyDescent="0.2">
      <c r="A16" s="36"/>
      <c r="B16" s="37"/>
      <c r="C16" s="37"/>
      <c r="D16" s="37"/>
      <c r="E16" s="38"/>
      <c r="F16" s="15"/>
    </row>
    <row r="17" spans="1:6" ht="15.75" x14ac:dyDescent="0.2">
      <c r="A17" s="39" t="s">
        <v>14</v>
      </c>
      <c r="B17" s="40"/>
      <c r="C17" s="40"/>
      <c r="D17" s="41"/>
      <c r="E17" s="41"/>
      <c r="F17" s="41"/>
    </row>
    <row r="18" spans="1:6" ht="13.5" thickBot="1" x14ac:dyDescent="0.25">
      <c r="A18" s="42"/>
      <c r="B18" s="42"/>
      <c r="C18" s="42"/>
      <c r="D18" s="43"/>
      <c r="E18" s="43"/>
      <c r="F18" s="43"/>
    </row>
    <row r="19" spans="1:6" ht="38.25" x14ac:dyDescent="0.25">
      <c r="A19" s="44" t="s">
        <v>15</v>
      </c>
      <c r="B19" s="45"/>
      <c r="C19" s="46"/>
      <c r="D19" s="47" t="s">
        <v>16</v>
      </c>
      <c r="E19" s="48" t="s">
        <v>17</v>
      </c>
      <c r="F19" s="49" t="s">
        <v>18</v>
      </c>
    </row>
    <row r="20" spans="1:6" ht="13.5" thickBot="1" x14ac:dyDescent="0.25">
      <c r="A20" s="50"/>
      <c r="B20" s="51"/>
      <c r="C20" s="52"/>
      <c r="D20" s="53"/>
      <c r="E20" s="54" t="s">
        <v>19</v>
      </c>
      <c r="F20" s="55">
        <v>42643</v>
      </c>
    </row>
    <row r="21" spans="1:6" x14ac:dyDescent="0.2">
      <c r="A21" s="56" t="s">
        <v>20</v>
      </c>
      <c r="B21" s="57"/>
      <c r="C21" s="57"/>
      <c r="D21" s="58">
        <v>1</v>
      </c>
      <c r="E21" s="59">
        <f>E22+E25+E32+E33+E28</f>
        <v>854076</v>
      </c>
      <c r="F21" s="60">
        <f>+F22+F25+F33+F28</f>
        <v>100</v>
      </c>
    </row>
    <row r="22" spans="1:6" x14ac:dyDescent="0.2">
      <c r="A22" s="61" t="s">
        <v>21</v>
      </c>
      <c r="B22" s="62"/>
      <c r="C22" s="62"/>
      <c r="D22" s="63">
        <v>3</v>
      </c>
      <c r="E22" s="64">
        <f>E23+E24</f>
        <v>19208</v>
      </c>
      <c r="F22" s="65">
        <f>E22/E21*100</f>
        <v>2.2489801844332353</v>
      </c>
    </row>
    <row r="23" spans="1:6" x14ac:dyDescent="0.2">
      <c r="A23" s="66" t="s">
        <v>22</v>
      </c>
      <c r="B23" s="67"/>
      <c r="C23" s="67"/>
      <c r="D23" s="63">
        <v>4</v>
      </c>
      <c r="E23" s="64">
        <v>19208</v>
      </c>
      <c r="F23" s="65">
        <f>E23/E21*100</f>
        <v>2.2489801844332353</v>
      </c>
    </row>
    <row r="24" spans="1:6" x14ac:dyDescent="0.2">
      <c r="A24" s="66" t="s">
        <v>23</v>
      </c>
      <c r="B24" s="67"/>
      <c r="C24" s="67"/>
      <c r="D24" s="63">
        <v>5</v>
      </c>
      <c r="E24" s="64">
        <v>0</v>
      </c>
      <c r="F24" s="65">
        <f>E24/E22*100</f>
        <v>0</v>
      </c>
    </row>
    <row r="25" spans="1:6" hidden="1" x14ac:dyDescent="0.2">
      <c r="A25" s="61" t="s">
        <v>24</v>
      </c>
      <c r="B25" s="67"/>
      <c r="C25" s="67"/>
      <c r="D25" s="63">
        <v>9</v>
      </c>
      <c r="E25" s="64">
        <f>E26+E27</f>
        <v>0</v>
      </c>
      <c r="F25" s="65">
        <f>E25/E21*100</f>
        <v>0</v>
      </c>
    </row>
    <row r="26" spans="1:6" hidden="1" x14ac:dyDescent="0.2">
      <c r="A26" s="66" t="s">
        <v>25</v>
      </c>
      <c r="B26" s="67"/>
      <c r="C26" s="67"/>
      <c r="D26" s="63">
        <v>10</v>
      </c>
      <c r="E26" s="64">
        <v>0</v>
      </c>
      <c r="F26" s="65">
        <f t="shared" ref="F26:F32" si="0">E26/$E$21*100</f>
        <v>0</v>
      </c>
    </row>
    <row r="27" spans="1:6" hidden="1" x14ac:dyDescent="0.2">
      <c r="A27" s="66" t="s">
        <v>26</v>
      </c>
      <c r="B27" s="67"/>
      <c r="C27" s="67"/>
      <c r="D27" s="63">
        <v>11</v>
      </c>
      <c r="E27" s="64">
        <v>0</v>
      </c>
      <c r="F27" s="65">
        <f t="shared" si="0"/>
        <v>0</v>
      </c>
    </row>
    <row r="28" spans="1:6" x14ac:dyDescent="0.2">
      <c r="A28" s="61" t="s">
        <v>27</v>
      </c>
      <c r="B28" s="67"/>
      <c r="C28" s="67"/>
      <c r="D28" s="63">
        <v>12</v>
      </c>
      <c r="E28" s="64">
        <f>+E29+E30+E31</f>
        <v>833702</v>
      </c>
      <c r="F28" s="65">
        <f t="shared" si="0"/>
        <v>97.61449800720311</v>
      </c>
    </row>
    <row r="29" spans="1:6" x14ac:dyDescent="0.2">
      <c r="A29" s="66" t="s">
        <v>28</v>
      </c>
      <c r="B29" s="67"/>
      <c r="C29" s="67"/>
      <c r="D29" s="63">
        <v>13</v>
      </c>
      <c r="E29" s="64">
        <v>0</v>
      </c>
      <c r="F29" s="65">
        <f t="shared" si="0"/>
        <v>0</v>
      </c>
    </row>
    <row r="30" spans="1:6" x14ac:dyDescent="0.2">
      <c r="A30" s="66" t="s">
        <v>29</v>
      </c>
      <c r="B30" s="67"/>
      <c r="C30" s="67"/>
      <c r="D30" s="63">
        <v>14</v>
      </c>
      <c r="E30" s="64">
        <v>833702</v>
      </c>
      <c r="F30" s="65">
        <f t="shared" si="0"/>
        <v>97.61449800720311</v>
      </c>
    </row>
    <row r="31" spans="1:6" x14ac:dyDescent="0.2">
      <c r="A31" s="66" t="s">
        <v>30</v>
      </c>
      <c r="B31" s="67"/>
      <c r="C31" s="67"/>
      <c r="D31" s="63">
        <v>15</v>
      </c>
      <c r="E31" s="64">
        <v>0</v>
      </c>
      <c r="F31" s="65">
        <f t="shared" si="0"/>
        <v>0</v>
      </c>
    </row>
    <row r="32" spans="1:6" hidden="1" x14ac:dyDescent="0.2">
      <c r="A32" s="68" t="s">
        <v>31</v>
      </c>
      <c r="B32" s="69"/>
      <c r="C32" s="69"/>
      <c r="D32" s="70">
        <v>24</v>
      </c>
      <c r="E32" s="71">
        <v>0</v>
      </c>
      <c r="F32" s="72">
        <f t="shared" si="0"/>
        <v>0</v>
      </c>
    </row>
    <row r="33" spans="1:6" ht="12.75" customHeight="1" thickBot="1" x14ac:dyDescent="0.25">
      <c r="A33" s="73" t="s">
        <v>32</v>
      </c>
      <c r="B33" s="74"/>
      <c r="C33" s="74"/>
      <c r="D33" s="75">
        <v>24</v>
      </c>
      <c r="E33" s="76">
        <v>1166</v>
      </c>
      <c r="F33" s="77">
        <f>E33/$E$21*100</f>
        <v>0.13652180836365849</v>
      </c>
    </row>
    <row r="34" spans="1:6" x14ac:dyDescent="0.2">
      <c r="A34" s="78"/>
      <c r="B34" s="79"/>
      <c r="C34" s="79"/>
      <c r="D34" s="80"/>
      <c r="E34" s="81"/>
      <c r="F34" s="82"/>
    </row>
    <row r="35" spans="1:6" x14ac:dyDescent="0.2">
      <c r="A35" s="78"/>
      <c r="B35" s="79"/>
      <c r="C35" s="79"/>
      <c r="D35" s="80"/>
      <c r="E35" s="81"/>
      <c r="F35" s="82"/>
    </row>
    <row r="36" spans="1:6" ht="15.75" x14ac:dyDescent="0.2">
      <c r="A36" s="83" t="s">
        <v>33</v>
      </c>
      <c r="B36" s="84"/>
      <c r="C36" s="84"/>
      <c r="D36" s="84"/>
      <c r="E36" s="84"/>
      <c r="F36" s="84"/>
    </row>
    <row r="37" spans="1:6" ht="13.5" thickBot="1" x14ac:dyDescent="0.25">
      <c r="B37" s="85"/>
      <c r="C37" s="85"/>
      <c r="D37" s="86"/>
      <c r="E37" s="87"/>
      <c r="F37" s="88"/>
    </row>
    <row r="38" spans="1:6" ht="21" customHeight="1" x14ac:dyDescent="0.2">
      <c r="A38" s="135" t="s">
        <v>34</v>
      </c>
      <c r="B38" s="138" t="s">
        <v>16</v>
      </c>
      <c r="C38" s="140" t="s">
        <v>35</v>
      </c>
      <c r="D38" s="141"/>
      <c r="E38" s="140" t="s">
        <v>36</v>
      </c>
      <c r="F38" s="141"/>
    </row>
    <row r="39" spans="1:6" ht="20.25" customHeight="1" x14ac:dyDescent="0.2">
      <c r="A39" s="136"/>
      <c r="B39" s="139"/>
      <c r="C39" s="89" t="s">
        <v>37</v>
      </c>
      <c r="D39" s="90" t="s">
        <v>38</v>
      </c>
      <c r="E39" s="89" t="s">
        <v>37</v>
      </c>
      <c r="F39" s="90" t="s">
        <v>38</v>
      </c>
    </row>
    <row r="40" spans="1:6" ht="15" customHeight="1" thickBot="1" x14ac:dyDescent="0.25">
      <c r="A40" s="137"/>
      <c r="B40" s="126"/>
      <c r="C40" s="142" t="s">
        <v>55</v>
      </c>
      <c r="D40" s="142"/>
      <c r="E40" s="142"/>
      <c r="F40" s="143"/>
    </row>
    <row r="41" spans="1:6" ht="12.75" customHeight="1" x14ac:dyDescent="0.2">
      <c r="A41" s="91" t="s">
        <v>39</v>
      </c>
      <c r="B41" s="92">
        <v>1</v>
      </c>
      <c r="C41" s="93">
        <v>18416408</v>
      </c>
      <c r="D41" s="94">
        <v>11106834</v>
      </c>
      <c r="E41" s="93">
        <v>16967479.629999999</v>
      </c>
      <c r="F41" s="95">
        <v>10201327.91</v>
      </c>
    </row>
    <row r="42" spans="1:6" x14ac:dyDescent="0.2">
      <c r="A42" s="78"/>
      <c r="B42" s="85"/>
      <c r="C42" s="85"/>
      <c r="D42" s="86"/>
      <c r="E42" s="87"/>
      <c r="F42" s="88"/>
    </row>
    <row r="43" spans="1:6" x14ac:dyDescent="0.2">
      <c r="A43" s="78"/>
      <c r="B43" s="85"/>
      <c r="C43" s="85"/>
      <c r="D43" s="86"/>
      <c r="E43" s="87"/>
      <c r="F43" s="88"/>
    </row>
    <row r="44" spans="1:6" ht="15.75" x14ac:dyDescent="0.2">
      <c r="A44" s="83" t="s">
        <v>41</v>
      </c>
      <c r="B44" s="85"/>
      <c r="C44" s="85"/>
      <c r="D44" s="86"/>
      <c r="E44" s="87"/>
      <c r="F44" s="88"/>
    </row>
    <row r="45" spans="1:6" ht="13.5" thickBot="1" x14ac:dyDescent="0.25">
      <c r="A45" s="78"/>
      <c r="B45" s="85"/>
      <c r="C45" s="102"/>
      <c r="D45" s="102"/>
    </row>
    <row r="46" spans="1:6" x14ac:dyDescent="0.2">
      <c r="A46" s="123" t="s">
        <v>34</v>
      </c>
      <c r="B46" s="125" t="s">
        <v>16</v>
      </c>
      <c r="C46" s="127" t="s">
        <v>42</v>
      </c>
      <c r="D46" s="128"/>
      <c r="E46" s="103"/>
      <c r="F46" s="103"/>
    </row>
    <row r="47" spans="1:6" ht="13.5" thickBot="1" x14ac:dyDescent="0.25">
      <c r="A47" s="124"/>
      <c r="B47" s="126"/>
      <c r="C47" s="104" t="s">
        <v>43</v>
      </c>
      <c r="D47" s="105">
        <v>42643</v>
      </c>
      <c r="E47" s="34"/>
      <c r="F47" s="103"/>
    </row>
    <row r="48" spans="1:6" x14ac:dyDescent="0.2">
      <c r="A48" s="91" t="s">
        <v>39</v>
      </c>
      <c r="B48" s="58">
        <v>1</v>
      </c>
      <c r="C48" s="129">
        <v>852223307.75</v>
      </c>
      <c r="D48" s="130"/>
      <c r="E48" s="106"/>
      <c r="F48" s="106"/>
    </row>
    <row r="49" spans="1:6" x14ac:dyDescent="0.2">
      <c r="A49" s="78"/>
      <c r="B49" s="85"/>
      <c r="C49" s="85"/>
      <c r="D49" s="86"/>
      <c r="E49" s="87"/>
      <c r="F49" s="88"/>
    </row>
    <row r="50" spans="1:6" x14ac:dyDescent="0.2">
      <c r="A50" s="78"/>
      <c r="B50" s="85"/>
      <c r="C50" s="85"/>
      <c r="D50" s="86"/>
      <c r="E50" s="87"/>
      <c r="F50" s="88"/>
    </row>
    <row r="51" spans="1:6" ht="51" x14ac:dyDescent="0.25">
      <c r="A51" s="107" t="s">
        <v>44</v>
      </c>
      <c r="B51" s="108"/>
      <c r="C51" s="108"/>
      <c r="D51" s="109"/>
      <c r="E51" s="109"/>
      <c r="F51" s="110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leden 2016</vt:lpstr>
      <vt:lpstr>únor 2016</vt:lpstr>
      <vt:lpstr>březen 2016</vt:lpstr>
      <vt:lpstr>duben 2016</vt:lpstr>
      <vt:lpstr>květen 2016</vt:lpstr>
      <vt:lpstr>červen 2016</vt:lpstr>
      <vt:lpstr>červenec 2016</vt:lpstr>
      <vt:lpstr>srpen 2016</vt:lpstr>
      <vt:lpstr>září 2016</vt:lpstr>
      <vt:lpstr>říjen 2016</vt:lpstr>
      <vt:lpstr>listopad 2016</vt:lpstr>
      <vt:lpstr>prosinec 2016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2016-12-07T09:39:27Z</cp:lastPrinted>
  <dcterms:created xsi:type="dcterms:W3CDTF">2016-02-10T10:31:26Z</dcterms:created>
  <dcterms:modified xsi:type="dcterms:W3CDTF">2017-01-09T12:46:34Z</dcterms:modified>
</cp:coreProperties>
</file>