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150" windowWidth="22995" windowHeight="9525" tabRatio="845" firstSheet="4" activeTab="11"/>
  </bookViews>
  <sheets>
    <sheet name="leden 2018" sheetId="4" r:id="rId1"/>
    <sheet name="únor 2018" sheetId="5" r:id="rId2"/>
    <sheet name="březen 2018" sheetId="6" r:id="rId3"/>
    <sheet name="duben 2018" sheetId="7" r:id="rId4"/>
    <sheet name="květen 2018" sheetId="8" r:id="rId5"/>
    <sheet name="červen 2018" sheetId="9" r:id="rId6"/>
    <sheet name="červenec 2018" sheetId="10" r:id="rId7"/>
    <sheet name="srpen 2018" sheetId="11" r:id="rId8"/>
    <sheet name="září 2018" sheetId="12" r:id="rId9"/>
    <sheet name="říjen 2018" sheetId="13" r:id="rId10"/>
    <sheet name="listopad 2018" sheetId="14" r:id="rId11"/>
    <sheet name="prosinec 2018" sheetId="15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E25" i="15" l="1"/>
  <c r="E22" i="15"/>
  <c r="E21" i="15" l="1"/>
  <c r="F43" i="15" s="1"/>
  <c r="F26" i="15"/>
  <c r="F32" i="15"/>
  <c r="F36" i="15"/>
  <c r="F40" i="15"/>
  <c r="F44" i="15"/>
  <c r="F27" i="15"/>
  <c r="F33" i="15"/>
  <c r="F37" i="15"/>
  <c r="F41" i="15"/>
  <c r="E25" i="14"/>
  <c r="E22" i="14"/>
  <c r="F25" i="15" l="1"/>
  <c r="F39" i="15"/>
  <c r="F35" i="15"/>
  <c r="F29" i="15"/>
  <c r="F24" i="15"/>
  <c r="F42" i="15"/>
  <c r="F38" i="15"/>
  <c r="F34" i="15"/>
  <c r="F31" i="15" s="1"/>
  <c r="F30" i="15"/>
  <c r="F23" i="15"/>
  <c r="E21" i="14"/>
  <c r="F43" i="14" s="1"/>
  <c r="F26" i="14"/>
  <c r="F32" i="14"/>
  <c r="F36" i="14"/>
  <c r="F40" i="14"/>
  <c r="F44" i="14"/>
  <c r="F27" i="14"/>
  <c r="F25" i="14" s="1"/>
  <c r="F33" i="14"/>
  <c r="F37" i="14"/>
  <c r="F41" i="14"/>
  <c r="E25" i="13"/>
  <c r="E22" i="13"/>
  <c r="E21" i="13" s="1"/>
  <c r="F44" i="13" s="1"/>
  <c r="F22" i="15" l="1"/>
  <c r="F28" i="15"/>
  <c r="F21" i="15" s="1"/>
  <c r="F39" i="14"/>
  <c r="F35" i="14"/>
  <c r="F29" i="14"/>
  <c r="F24" i="14"/>
  <c r="F42" i="14"/>
  <c r="F38" i="14"/>
  <c r="F34" i="14"/>
  <c r="F30" i="14"/>
  <c r="F23" i="14"/>
  <c r="F22" i="14"/>
  <c r="F31" i="14"/>
  <c r="F23" i="13"/>
  <c r="F24" i="13"/>
  <c r="F27" i="13"/>
  <c r="F29" i="13"/>
  <c r="F33" i="13"/>
  <c r="F35" i="13"/>
  <c r="F37" i="13"/>
  <c r="F39" i="13"/>
  <c r="F41" i="13"/>
  <c r="F43" i="13"/>
  <c r="F26" i="13"/>
  <c r="F30" i="13"/>
  <c r="F32" i="13"/>
  <c r="F34" i="13"/>
  <c r="F36" i="13"/>
  <c r="F38" i="13"/>
  <c r="F40" i="13"/>
  <c r="F42" i="13"/>
  <c r="E25" i="12"/>
  <c r="E22" i="12"/>
  <c r="E21" i="12"/>
  <c r="F44" i="12" s="1"/>
  <c r="F31" i="13" l="1"/>
  <c r="F28" i="14"/>
  <c r="F21" i="14"/>
  <c r="F22" i="13"/>
  <c r="F25" i="13"/>
  <c r="F28" i="13"/>
  <c r="F23" i="12"/>
  <c r="F26" i="12"/>
  <c r="F30" i="12"/>
  <c r="F32" i="12"/>
  <c r="F34" i="12"/>
  <c r="F36" i="12"/>
  <c r="F38" i="12"/>
  <c r="F40" i="12"/>
  <c r="F42" i="12"/>
  <c r="F24" i="12"/>
  <c r="F27" i="12"/>
  <c r="F25" i="12" s="1"/>
  <c r="F29" i="12"/>
  <c r="F33" i="12"/>
  <c r="F35" i="12"/>
  <c r="F37" i="12"/>
  <c r="F39" i="12"/>
  <c r="F41" i="12"/>
  <c r="F43" i="12"/>
  <c r="F21" i="13" l="1"/>
  <c r="F22" i="12"/>
  <c r="F28" i="12"/>
  <c r="F31" i="12"/>
  <c r="E25" i="11"/>
  <c r="E22" i="11"/>
  <c r="F21" i="12" l="1"/>
  <c r="E21" i="11"/>
  <c r="E25" i="10"/>
  <c r="E22" i="10"/>
  <c r="F37" i="11" l="1"/>
  <c r="F38" i="11"/>
  <c r="F40" i="11"/>
  <c r="F44" i="11"/>
  <c r="F39" i="11"/>
  <c r="F41" i="11"/>
  <c r="F43" i="11"/>
  <c r="F42" i="11"/>
  <c r="F26" i="11"/>
  <c r="F36" i="11"/>
  <c r="F32" i="11"/>
  <c r="F29" i="11"/>
  <c r="F33" i="11"/>
  <c r="F24" i="11"/>
  <c r="F34" i="11"/>
  <c r="F30" i="11"/>
  <c r="F23" i="11"/>
  <c r="F22" i="11" s="1"/>
  <c r="F35" i="11"/>
  <c r="F27" i="11"/>
  <c r="F25" i="11" s="1"/>
  <c r="E21" i="10"/>
  <c r="F43" i="10" s="1"/>
  <c r="F40" i="10"/>
  <c r="F27" i="10"/>
  <c r="F37" i="10"/>
  <c r="E25" i="9"/>
  <c r="E22" i="9"/>
  <c r="F32" i="10" l="1"/>
  <c r="F31" i="11"/>
  <c r="F28" i="11"/>
  <c r="F41" i="10"/>
  <c r="F33" i="10"/>
  <c r="F44" i="10"/>
  <c r="F36" i="10"/>
  <c r="F26" i="10"/>
  <c r="F25" i="10" s="1"/>
  <c r="F39" i="10"/>
  <c r="F35" i="10"/>
  <c r="F29" i="10"/>
  <c r="F24" i="10"/>
  <c r="F42" i="10"/>
  <c r="F38" i="10"/>
  <c r="F34" i="10"/>
  <c r="F30" i="10"/>
  <c r="F23" i="10"/>
  <c r="F22" i="10" s="1"/>
  <c r="E21" i="9"/>
  <c r="F44" i="9" s="1"/>
  <c r="E22" i="8"/>
  <c r="F28" i="10" l="1"/>
  <c r="F31" i="10"/>
  <c r="F21" i="11"/>
  <c r="F21" i="10"/>
  <c r="F39" i="9"/>
  <c r="F29" i="9"/>
  <c r="F30" i="9"/>
  <c r="F38" i="9"/>
  <c r="F24" i="9"/>
  <c r="F35" i="9"/>
  <c r="F43" i="9"/>
  <c r="F34" i="9"/>
  <c r="F42" i="9"/>
  <c r="F23" i="9"/>
  <c r="F27" i="9"/>
  <c r="F33" i="9"/>
  <c r="F37" i="9"/>
  <c r="F41" i="9"/>
  <c r="F26" i="9"/>
  <c r="F32" i="9"/>
  <c r="F31" i="9" s="1"/>
  <c r="F36" i="9"/>
  <c r="F40" i="9"/>
  <c r="E25" i="8"/>
  <c r="F22" i="9" l="1"/>
  <c r="F28" i="9"/>
  <c r="F25" i="9"/>
  <c r="F21" i="9" s="1"/>
  <c r="E21" i="8"/>
  <c r="F37" i="8" s="1"/>
  <c r="E25" i="7"/>
  <c r="E22" i="7"/>
  <c r="F32" i="8" l="1"/>
  <c r="F27" i="8"/>
  <c r="F40" i="8"/>
  <c r="F43" i="8"/>
  <c r="F23" i="8"/>
  <c r="F24" i="8"/>
  <c r="F26" i="8"/>
  <c r="F36" i="8"/>
  <c r="F44" i="8"/>
  <c r="F33" i="8"/>
  <c r="F41" i="8"/>
  <c r="F30" i="8"/>
  <c r="F34" i="8"/>
  <c r="F38" i="8"/>
  <c r="F42" i="8"/>
  <c r="F29" i="8"/>
  <c r="F28" i="8" s="1"/>
  <c r="F35" i="8"/>
  <c r="F39" i="8"/>
  <c r="E21" i="7"/>
  <c r="F40" i="7" s="1"/>
  <c r="E22" i="6"/>
  <c r="E21" i="6" s="1"/>
  <c r="E25" i="6"/>
  <c r="F43" i="7" l="1"/>
  <c r="F23" i="7"/>
  <c r="F25" i="8"/>
  <c r="F22" i="8"/>
  <c r="F31" i="8"/>
  <c r="F32" i="7"/>
  <c r="F27" i="7"/>
  <c r="F37" i="7"/>
  <c r="F26" i="7"/>
  <c r="F25" i="7" s="1"/>
  <c r="F36" i="7"/>
  <c r="F44" i="7"/>
  <c r="F33" i="7"/>
  <c r="F41" i="7"/>
  <c r="F30" i="7"/>
  <c r="F34" i="7"/>
  <c r="F38" i="7"/>
  <c r="F42" i="7"/>
  <c r="F22" i="7"/>
  <c r="F29" i="7"/>
  <c r="F35" i="7"/>
  <c r="F39" i="7"/>
  <c r="F44" i="6"/>
  <c r="E31" i="5"/>
  <c r="E28" i="5"/>
  <c r="E25" i="5"/>
  <c r="E22" i="5"/>
  <c r="F21" i="8" l="1"/>
  <c r="F28" i="7"/>
  <c r="F31" i="7"/>
  <c r="F21" i="7" s="1"/>
  <c r="F23" i="6"/>
  <c r="F22" i="6" s="1"/>
  <c r="F43" i="6"/>
  <c r="F35" i="6"/>
  <c r="F38" i="6"/>
  <c r="F26" i="6"/>
  <c r="F30" i="6"/>
  <c r="F39" i="6"/>
  <c r="F34" i="6"/>
  <c r="F42" i="6"/>
  <c r="F29" i="6"/>
  <c r="F28" i="6" s="1"/>
  <c r="F27" i="6"/>
  <c r="F25" i="6" s="1"/>
  <c r="F33" i="6"/>
  <c r="F37" i="6"/>
  <c r="F41" i="6"/>
  <c r="F32" i="6"/>
  <c r="F36" i="6"/>
  <c r="F40" i="6"/>
  <c r="E21" i="5"/>
  <c r="F44" i="5" s="1"/>
  <c r="E31" i="4"/>
  <c r="E28" i="4"/>
  <c r="E25" i="4"/>
  <c r="E22" i="4"/>
  <c r="F31" i="6" l="1"/>
  <c r="F21" i="6" s="1"/>
  <c r="F32" i="5"/>
  <c r="F41" i="5"/>
  <c r="F33" i="5"/>
  <c r="F38" i="5"/>
  <c r="F26" i="5"/>
  <c r="F27" i="5"/>
  <c r="F37" i="5"/>
  <c r="F34" i="5"/>
  <c r="F42" i="5"/>
  <c r="F29" i="5"/>
  <c r="F23" i="5"/>
  <c r="F22" i="5" s="1"/>
  <c r="F30" i="5"/>
  <c r="F35" i="5"/>
  <c r="F39" i="5"/>
  <c r="F43" i="5"/>
  <c r="F36" i="5"/>
  <c r="F40" i="5"/>
  <c r="E21" i="4"/>
  <c r="F43" i="4" s="1"/>
  <c r="F25" i="5" l="1"/>
  <c r="F31" i="5"/>
  <c r="F28" i="5"/>
  <c r="F32" i="4"/>
  <c r="F27" i="4"/>
  <c r="F40" i="4"/>
  <c r="F37" i="4"/>
  <c r="F26" i="4"/>
  <c r="F36" i="4"/>
  <c r="F44" i="4"/>
  <c r="F33" i="4"/>
  <c r="F41" i="4"/>
  <c r="F29" i="4"/>
  <c r="F34" i="4"/>
  <c r="F38" i="4"/>
  <c r="F42" i="4"/>
  <c r="F23" i="4"/>
  <c r="F22" i="4" s="1"/>
  <c r="F30" i="4"/>
  <c r="F35" i="4"/>
  <c r="F39" i="4"/>
  <c r="F21" i="5" l="1"/>
  <c r="F31" i="4"/>
  <c r="F25" i="4"/>
  <c r="F28" i="4"/>
  <c r="F21" i="4" s="1"/>
</calcChain>
</file>

<file path=xl/sharedStrings.xml><?xml version="1.0" encoding="utf-8"?>
<sst xmlns="http://schemas.openxmlformats.org/spreadsheetml/2006/main" count="672" uniqueCount="63">
  <si>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</si>
  <si>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</si>
  <si>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</si>
  <si>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 xml:space="preserve">Raiffeisen realitní fond </t>
  </si>
  <si>
    <t>ISIN</t>
  </si>
  <si>
    <t>CZ0008475100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</si>
  <si>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</si>
  <si>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</si>
  <si>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</si>
  <si>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</si>
  <si>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</si>
  <si>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</si>
  <si>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</si>
  <si>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speciální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</si>
  <si>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</si>
  <si>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</si>
  <si>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</si>
  <si>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</si>
  <si>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</si>
  <si>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</si>
  <si>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</si>
  <si>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</si>
  <si>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</si>
  <si>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</si>
  <si>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Pohledávky za nebankovními subjekty</t>
  </si>
  <si>
    <t>Pohledávky za nebankovními subjekty - splatné na požádání</t>
  </si>
  <si>
    <t>Pohledávky za nebankovními subjekty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</si>
  <si>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</si>
  <si>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</si>
  <si>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</si>
  <si>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</si>
  <si>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</si>
  <si>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</si>
  <si>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</si>
  <si>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Účasti s podstatným vlivem</t>
  </si>
  <si>
    <t>Účasti s podstatním vlivem - v bankách</t>
  </si>
  <si>
    <t>Účasti s rozhodujícím vlivem</t>
  </si>
  <si>
    <t>Účasti s rozhodujícím vlivem - v bankách</t>
  </si>
  <si>
    <t>Dlouhodobý nehmotný majetek</t>
  </si>
  <si>
    <t>z toho zřizovací výdaje</t>
  </si>
  <si>
    <t>z toho goodwill</t>
  </si>
  <si>
    <t>Dlouhodobý hmotný majetek</t>
  </si>
  <si>
    <t>z toho pozemky a budovy pro provozní činnost</t>
  </si>
  <si>
    <t>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</si>
  <si>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</si>
  <si>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</si>
  <si>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</si>
  <si>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</si>
  <si>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</si>
  <si>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</si>
  <si>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</si>
  <si>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- 31.1.2018</t>
  </si>
  <si>
    <t>za období 1.2. - 28.2.2018</t>
  </si>
  <si>
    <t>za období 1.3. - 31.3.2018</t>
  </si>
  <si>
    <t>za období 1.4. - 30.4.2018</t>
  </si>
  <si>
    <t>za období 1.5. - 31.5.2018</t>
  </si>
  <si>
    <t>za období 1.6. - 30.6.2018</t>
  </si>
  <si>
    <t>za období 1.7. - 31.7.2018</t>
  </si>
  <si>
    <t>za období 1.8. - 31.8.2018</t>
  </si>
  <si>
    <t>za období 1.9. - 30.9.2018</t>
  </si>
  <si>
    <t>za období 1.10. - 31.10.2018</t>
  </si>
  <si>
    <t>za období 1.11. - 30.11.2018</t>
  </si>
  <si>
    <t>za období 1.12. - 31.12.2018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</si>
</sst>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9"/>
      <name val="Arial"/>
      <family val="2"/>
    </font>
    <font>
      <b/>
      <sz val="12"/>
      <name val="Arial CE"/>
      <family val="2"/>
      <charset val="238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9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left" vertical="center"/>
      <protection hidden="1"/>
    </xf>
    <xf numFmtId="1" fontId="8" fillId="0" borderId="4" xfId="0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9" fillId="0" borderId="0" xfId="1" applyFont="1" applyBorder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6" fillId="0" borderId="0" xfId="0" applyFont="1" applyFill="1" applyBorder="1" applyAlignment="1" applyProtection="1">
      <alignment horizontal="left" vertical="center"/>
      <protection hidden="1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0" fontId="4" fillId="0" borderId="0" xfId="1" applyFont="1" applyFill="1" applyBorder="1" applyAlignment="1" applyProtection="1">
      <alignment horizontal="center" vertical="center"/>
    </xf>
    <xf numFmtId="0" fontId="9" fillId="0" borderId="0" xfId="1" applyFont="1" applyBorder="1" applyAlignment="1">
      <alignment horizontal="left" vertical="center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horizontal="left"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Fill="1" applyBorder="1" applyAlignment="1">
      <alignment vertical="center"/>
    </xf>
    <xf numFmtId="4" fontId="4" fillId="0" borderId="23" xfId="1" applyNumberFormat="1" applyFont="1" applyFill="1" applyBorder="1" applyAlignment="1" applyProtection="1">
      <alignment horizontal="right" vertical="center" wrapText="1" indent="2"/>
    </xf>
    <xf numFmtId="3" fontId="1" fillId="0" borderId="0" xfId="1" applyNumberFormat="1" applyFill="1"/>
    <xf numFmtId="0" fontId="1" fillId="0" borderId="24" xfId="1" applyFont="1" applyFill="1" applyBorder="1" applyAlignment="1">
      <alignment vertical="center"/>
    </xf>
    <xf numFmtId="3" fontId="4" fillId="0" borderId="25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6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7" xfId="1" applyFont="1" applyFill="1" applyBorder="1" applyAlignment="1">
      <alignment horizontal="left" vertical="center" indent="2"/>
    </xf>
    <xf numFmtId="0" fontId="1" fillId="0" borderId="28" xfId="1" applyFont="1" applyFill="1" applyBorder="1" applyAlignment="1">
      <alignment horizontal="left" vertical="center" indent="1"/>
    </xf>
    <xf numFmtId="0" fontId="1" fillId="0" borderId="29" xfId="1" applyFont="1" applyFill="1" applyBorder="1" applyAlignment="1">
      <alignment vertical="center"/>
    </xf>
    <xf numFmtId="0" fontId="18" fillId="0" borderId="30" xfId="1" applyFont="1" applyFill="1" applyBorder="1" applyAlignment="1" applyProtection="1">
      <alignment horizontal="center" vertical="center" wrapText="1"/>
    </xf>
    <xf numFmtId="3" fontId="4" fillId="0" borderId="3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Fill="1" applyBorder="1" applyAlignment="1">
      <alignment vertical="center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ill="1" applyBorder="1"/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5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7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3" fontId="1" fillId="0" borderId="38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10" fillId="0" borderId="0" xfId="1" applyNumberFormat="1" applyFont="1" applyFill="1" applyBorder="1" applyAlignment="1" applyProtection="1">
      <alignment vertical="center" wrapText="1"/>
    </xf>
    <xf numFmtId="4" fontId="18" fillId="0" borderId="0" xfId="1" applyNumberFormat="1" applyFont="1" applyFill="1" applyBorder="1" applyAlignment="1" applyProtection="1">
      <alignment horizontal="center" vertical="center" wrapText="1"/>
    </xf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39" xfId="1" applyFont="1" applyFill="1" applyBorder="1" applyAlignment="1">
      <alignment horizontal="left" vertical="center" indent="2"/>
    </xf>
    <xf numFmtId="0" fontId="18" fillId="0" borderId="40" xfId="1" applyFont="1" applyFill="1" applyBorder="1" applyAlignment="1" applyProtection="1">
      <alignment horizontal="center" vertical="center" wrapText="1"/>
    </xf>
    <xf numFmtId="3" fontId="4" fillId="0" borderId="5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41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3" fontId="1" fillId="0" borderId="38" xfId="1" applyNumberFormat="1" applyFill="1" applyBorder="1" applyAlignment="1">
      <alignment horizontal="right" indent="1"/>
    </xf>
    <xf numFmtId="3" fontId="1" fillId="0" borderId="2" xfId="1" applyNumberFormat="1" applyFill="1" applyBorder="1" applyAlignment="1">
      <alignment horizontal="right" indent="1"/>
    </xf>
    <xf numFmtId="3" fontId="1" fillId="0" borderId="3" xfId="1" applyNumberFormat="1" applyFill="1" applyBorder="1" applyAlignment="1">
      <alignment horizontal="right" indent="1"/>
    </xf>
    <xf numFmtId="0" fontId="1" fillId="0" borderId="0" xfId="1" applyBorder="1" applyAlignment="1">
      <alignment horizontal="left" wrapText="1"/>
    </xf>
    <xf numFmtId="0" fontId="9" fillId="0" borderId="0" xfId="1" applyFont="1" applyFill="1" applyBorder="1" applyAlignment="1">
      <alignment horizontal="left"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33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4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6" xfId="1" applyFont="1" applyFill="1" applyBorder="1" applyAlignment="1">
      <alignment horizontal="center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workbookViewId="0">
      <selection activeCell="G46" sqref="G4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5"/>
      <c r="D11" s="15"/>
      <c r="E11" s="24"/>
      <c r="F11" s="25"/>
    </row>
    <row r="12" spans="1:6" x14ac:dyDescent="0.2">
      <c r="A12" s="8" t="s">
        <v>12</v>
      </c>
      <c r="B12" s="29" t="s">
        <v>13</v>
      </c>
      <c r="C12" s="31"/>
      <c r="D12" s="15"/>
      <c r="E12" s="127"/>
      <c r="F12" s="127"/>
    </row>
    <row r="13" spans="1:6" x14ac:dyDescent="0.2">
      <c r="A13" s="12"/>
      <c r="B13" s="13"/>
      <c r="C13" s="32"/>
      <c r="D13" s="15"/>
      <c r="E13" s="33"/>
      <c r="F13" s="33"/>
    </row>
    <row r="14" spans="1:6" x14ac:dyDescent="0.2">
      <c r="A14" s="128"/>
      <c r="B14" s="128"/>
      <c r="C14" s="34"/>
      <c r="D14" s="15"/>
      <c r="E14" s="35"/>
      <c r="F14" s="35"/>
    </row>
    <row r="15" spans="1:6" x14ac:dyDescent="0.2">
      <c r="A15" s="36"/>
      <c r="B15" s="37"/>
      <c r="C15" s="15"/>
      <c r="D15" s="15"/>
      <c r="E15" s="35"/>
      <c r="F15" s="38"/>
    </row>
    <row r="16" spans="1:6" x14ac:dyDescent="0.2">
      <c r="A16" s="39"/>
      <c r="B16" s="39"/>
      <c r="C16" s="40"/>
      <c r="D16" s="40"/>
      <c r="E16" s="41"/>
      <c r="F16" s="15"/>
    </row>
    <row r="17" spans="1:8" x14ac:dyDescent="0.2">
      <c r="A17" s="12"/>
      <c r="B17" s="13"/>
      <c r="C17" s="42"/>
      <c r="D17" s="43"/>
      <c r="E17" s="43"/>
      <c r="F17" s="43"/>
    </row>
    <row r="18" spans="1:8" ht="16.5" thickBot="1" x14ac:dyDescent="0.25">
      <c r="A18" s="44" t="s">
        <v>14</v>
      </c>
      <c r="B18" s="42"/>
      <c r="C18" s="45"/>
      <c r="D18" s="46"/>
      <c r="E18" s="46"/>
      <c r="F18" s="46"/>
    </row>
    <row r="19" spans="1:8" ht="38.25" x14ac:dyDescent="0.25">
      <c r="A19" s="47" t="s">
        <v>15</v>
      </c>
      <c r="B19" s="48"/>
      <c r="C19" s="49"/>
      <c r="D19" s="50" t="s">
        <v>16</v>
      </c>
      <c r="E19" s="51" t="s">
        <v>17</v>
      </c>
      <c r="F19" s="52" t="s">
        <v>18</v>
      </c>
    </row>
    <row r="20" spans="1:8" ht="13.5" thickBot="1" x14ac:dyDescent="0.25">
      <c r="A20" s="53"/>
      <c r="B20" s="54"/>
      <c r="C20" s="55"/>
      <c r="D20" s="56"/>
      <c r="E20" s="57" t="s">
        <v>19</v>
      </c>
      <c r="F20" s="58">
        <v>43131</v>
      </c>
      <c r="G20" s="59"/>
    </row>
    <row r="21" spans="1:8" x14ac:dyDescent="0.2">
      <c r="A21" s="60" t="s">
        <v>20</v>
      </c>
      <c r="B21" s="61"/>
      <c r="C21" s="61"/>
      <c r="D21" s="62">
        <v>1</v>
      </c>
      <c r="E21" s="63">
        <f>+E22+E28+E31+E44+E25+E37+E35</f>
        <v>280658</v>
      </c>
      <c r="F21" s="64">
        <f>+F22+F28+F31+F44+F25+F37+F35</f>
        <v>100</v>
      </c>
    </row>
    <row r="22" spans="1:8" s="59" customFormat="1" x14ac:dyDescent="0.2">
      <c r="A22" s="65" t="s">
        <v>21</v>
      </c>
      <c r="B22" s="66"/>
      <c r="C22" s="66"/>
      <c r="D22" s="67">
        <v>2</v>
      </c>
      <c r="E22" s="68">
        <f>E23+E24</f>
        <v>32014</v>
      </c>
      <c r="F22" s="69">
        <f>+F23+F24</f>
        <v>11.406765529576923</v>
      </c>
    </row>
    <row r="23" spans="1:8" s="59" customFormat="1" x14ac:dyDescent="0.2">
      <c r="A23" s="70" t="s">
        <v>22</v>
      </c>
      <c r="B23" s="71"/>
      <c r="C23" s="71"/>
      <c r="D23" s="67">
        <v>3</v>
      </c>
      <c r="E23" s="68">
        <v>32014</v>
      </c>
      <c r="F23" s="72">
        <f>E23/E21*100</f>
        <v>11.406765529576923</v>
      </c>
    </row>
    <row r="24" spans="1:8" s="59" customFormat="1" hidden="1" x14ac:dyDescent="0.2">
      <c r="A24" s="70" t="s">
        <v>23</v>
      </c>
      <c r="B24" s="71"/>
      <c r="C24" s="71"/>
      <c r="D24" s="67">
        <v>4</v>
      </c>
      <c r="E24" s="68">
        <v>0</v>
      </c>
      <c r="F24" s="69">
        <v>0</v>
      </c>
    </row>
    <row r="25" spans="1:8" s="59" customFormat="1" x14ac:dyDescent="0.2">
      <c r="A25" s="65" t="s">
        <v>24</v>
      </c>
      <c r="B25" s="71"/>
      <c r="C25" s="71"/>
      <c r="D25" s="67">
        <v>5</v>
      </c>
      <c r="E25" s="68">
        <f>E27</f>
        <v>123261</v>
      </c>
      <c r="F25" s="69">
        <f>F27+F26</f>
        <v>43.918577058198949</v>
      </c>
    </row>
    <row r="26" spans="1:8" s="59" customFormat="1" hidden="1" x14ac:dyDescent="0.2">
      <c r="A26" s="70" t="s">
        <v>25</v>
      </c>
      <c r="B26" s="71"/>
      <c r="C26" s="71"/>
      <c r="D26" s="67">
        <v>6</v>
      </c>
      <c r="E26" s="68">
        <v>0</v>
      </c>
      <c r="F26" s="69">
        <f>E26/E21*100</f>
        <v>0</v>
      </c>
    </row>
    <row r="27" spans="1:8" s="59" customFormat="1" x14ac:dyDescent="0.2">
      <c r="A27" s="70" t="s">
        <v>26</v>
      </c>
      <c r="B27" s="71"/>
      <c r="C27" s="71"/>
      <c r="D27" s="67">
        <v>7</v>
      </c>
      <c r="E27" s="68">
        <v>123261</v>
      </c>
      <c r="F27" s="69">
        <f>E27/E21*100</f>
        <v>43.918577058198949</v>
      </c>
    </row>
    <row r="28" spans="1:8" s="59" customFormat="1" hidden="1" x14ac:dyDescent="0.2">
      <c r="A28" s="65" t="s">
        <v>27</v>
      </c>
      <c r="B28" s="71"/>
      <c r="C28" s="71"/>
      <c r="D28" s="67">
        <v>8</v>
      </c>
      <c r="E28" s="68">
        <f>E29+E30</f>
        <v>0</v>
      </c>
      <c r="F28" s="69">
        <f>+F29+F30</f>
        <v>0</v>
      </c>
    </row>
    <row r="29" spans="1:8" s="59" customFormat="1" hidden="1" x14ac:dyDescent="0.2">
      <c r="A29" s="70" t="s">
        <v>28</v>
      </c>
      <c r="B29" s="71"/>
      <c r="C29" s="71"/>
      <c r="D29" s="67">
        <v>9</v>
      </c>
      <c r="E29" s="68">
        <v>0</v>
      </c>
      <c r="F29" s="69">
        <f>E29/$E$21*100</f>
        <v>0</v>
      </c>
    </row>
    <row r="30" spans="1:8" s="59" customFormat="1" hidden="1" x14ac:dyDescent="0.2">
      <c r="A30" s="70" t="s">
        <v>29</v>
      </c>
      <c r="B30" s="71"/>
      <c r="C30" s="71"/>
      <c r="D30" s="67">
        <v>10</v>
      </c>
      <c r="E30" s="68">
        <v>0</v>
      </c>
      <c r="F30" s="69">
        <f>E30/$E$21*100</f>
        <v>0</v>
      </c>
    </row>
    <row r="31" spans="1:8" s="59" customFormat="1" hidden="1" x14ac:dyDescent="0.2">
      <c r="A31" s="65" t="s">
        <v>30</v>
      </c>
      <c r="B31" s="71"/>
      <c r="C31" s="71"/>
      <c r="D31" s="67">
        <v>11</v>
      </c>
      <c r="E31" s="68">
        <f>E32+E33</f>
        <v>0</v>
      </c>
      <c r="F31" s="69">
        <f>+F32+F33+F34</f>
        <v>0</v>
      </c>
    </row>
    <row r="32" spans="1:8" s="59" customFormat="1" hidden="1" x14ac:dyDescent="0.2">
      <c r="A32" s="70" t="s">
        <v>31</v>
      </c>
      <c r="B32" s="71"/>
      <c r="C32" s="71"/>
      <c r="D32" s="67">
        <v>12</v>
      </c>
      <c r="E32" s="68">
        <v>0</v>
      </c>
      <c r="F32" s="69">
        <f>E32/$E$21*100</f>
        <v>0</v>
      </c>
      <c r="H32" s="73"/>
    </row>
    <row r="33" spans="1:8" s="59" customFormat="1" hidden="1" x14ac:dyDescent="0.2">
      <c r="A33" s="70" t="s">
        <v>32</v>
      </c>
      <c r="B33" s="71"/>
      <c r="C33" s="71"/>
      <c r="D33" s="67">
        <v>13</v>
      </c>
      <c r="E33" s="68">
        <v>0</v>
      </c>
      <c r="F33" s="69">
        <f>E33/$E$21*100</f>
        <v>0</v>
      </c>
      <c r="H33" s="73"/>
    </row>
    <row r="34" spans="1:8" s="59" customFormat="1" hidden="1" x14ac:dyDescent="0.2">
      <c r="A34" s="70" t="s">
        <v>33</v>
      </c>
      <c r="B34" s="71"/>
      <c r="C34" s="71"/>
      <c r="D34" s="67">
        <v>14</v>
      </c>
      <c r="E34" s="68">
        <v>0</v>
      </c>
      <c r="F34" s="69">
        <f t="shared" ref="F34" si="0">E34/$E$21*100</f>
        <v>0</v>
      </c>
    </row>
    <row r="35" spans="1:8" s="59" customFormat="1" hidden="1" x14ac:dyDescent="0.2">
      <c r="A35" s="65" t="s">
        <v>34</v>
      </c>
      <c r="B35" s="74"/>
      <c r="C35" s="74"/>
      <c r="D35" s="67">
        <v>15</v>
      </c>
      <c r="E35" s="75">
        <v>0</v>
      </c>
      <c r="F35" s="76">
        <f>E35/E21*100</f>
        <v>0</v>
      </c>
    </row>
    <row r="36" spans="1:8" s="59" customFormat="1" hidden="1" x14ac:dyDescent="0.2">
      <c r="A36" s="70" t="s">
        <v>35</v>
      </c>
      <c r="B36" s="74"/>
      <c r="C36" s="74"/>
      <c r="D36" s="67">
        <v>16</v>
      </c>
      <c r="E36" s="75">
        <v>0</v>
      </c>
      <c r="F36" s="76">
        <f>E36/E21*100</f>
        <v>0</v>
      </c>
    </row>
    <row r="37" spans="1:8" s="59" customFormat="1" x14ac:dyDescent="0.2">
      <c r="A37" s="65" t="s">
        <v>36</v>
      </c>
      <c r="B37" s="74"/>
      <c r="C37" s="74"/>
      <c r="D37" s="67">
        <v>17</v>
      </c>
      <c r="E37" s="75">
        <v>125241</v>
      </c>
      <c r="F37" s="76">
        <f>E37/$E$21*100</f>
        <v>44.624062025668252</v>
      </c>
    </row>
    <row r="38" spans="1:8" s="59" customFormat="1" hidden="1" x14ac:dyDescent="0.2">
      <c r="A38" s="70" t="s">
        <v>37</v>
      </c>
      <c r="B38" s="74"/>
      <c r="C38" s="74"/>
      <c r="D38" s="67">
        <v>18</v>
      </c>
      <c r="E38" s="75">
        <v>0</v>
      </c>
      <c r="F38" s="76">
        <f>E38/E21*100</f>
        <v>0</v>
      </c>
    </row>
    <row r="39" spans="1:8" s="59" customFormat="1" hidden="1" x14ac:dyDescent="0.2">
      <c r="A39" s="65" t="s">
        <v>38</v>
      </c>
      <c r="B39" s="74"/>
      <c r="C39" s="74"/>
      <c r="D39" s="67">
        <v>19</v>
      </c>
      <c r="E39" s="75">
        <v>0</v>
      </c>
      <c r="F39" s="76">
        <f>E39/E21*100</f>
        <v>0</v>
      </c>
    </row>
    <row r="40" spans="1:8" s="59" customFormat="1" hidden="1" x14ac:dyDescent="0.2">
      <c r="A40" s="70" t="s">
        <v>39</v>
      </c>
      <c r="B40" s="74"/>
      <c r="C40" s="74"/>
      <c r="D40" s="67">
        <v>20</v>
      </c>
      <c r="E40" s="75">
        <v>0</v>
      </c>
      <c r="F40" s="76">
        <f>E40/E21*100</f>
        <v>0</v>
      </c>
    </row>
    <row r="41" spans="1:8" s="59" customFormat="1" hidden="1" x14ac:dyDescent="0.2">
      <c r="A41" s="70" t="s">
        <v>40</v>
      </c>
      <c r="B41" s="74"/>
      <c r="C41" s="74"/>
      <c r="D41" s="67">
        <v>21</v>
      </c>
      <c r="E41" s="75">
        <v>0</v>
      </c>
      <c r="F41" s="76">
        <f>E41/E21*100</f>
        <v>0</v>
      </c>
    </row>
    <row r="42" spans="1:8" s="59" customFormat="1" hidden="1" x14ac:dyDescent="0.2">
      <c r="A42" s="65" t="s">
        <v>41</v>
      </c>
      <c r="B42" s="74"/>
      <c r="C42" s="74"/>
      <c r="D42" s="67">
        <v>22</v>
      </c>
      <c r="E42" s="75">
        <v>0</v>
      </c>
      <c r="F42" s="76">
        <f>E42/E21*100</f>
        <v>0</v>
      </c>
    </row>
    <row r="43" spans="1:8" s="59" customFormat="1" hidden="1" x14ac:dyDescent="0.2">
      <c r="A43" s="77" t="s">
        <v>42</v>
      </c>
      <c r="B43" s="74"/>
      <c r="C43" s="74"/>
      <c r="D43" s="67">
        <v>23</v>
      </c>
      <c r="E43" s="75">
        <v>0</v>
      </c>
      <c r="F43" s="76">
        <f>E43/E21*100</f>
        <v>0</v>
      </c>
    </row>
    <row r="44" spans="1:8" s="59" customFormat="1" ht="13.5" thickBot="1" x14ac:dyDescent="0.25">
      <c r="A44" s="78" t="s">
        <v>43</v>
      </c>
      <c r="B44" s="79"/>
      <c r="C44" s="79"/>
      <c r="D44" s="80">
        <v>24</v>
      </c>
      <c r="E44" s="81">
        <v>142</v>
      </c>
      <c r="F44" s="82">
        <f>E44/$E$21*100</f>
        <v>5.0595386555879397E-2</v>
      </c>
    </row>
    <row r="45" spans="1:8" s="88" customFormat="1" x14ac:dyDescent="0.2">
      <c r="A45" s="83"/>
      <c r="B45" s="84"/>
      <c r="C45" s="84"/>
      <c r="D45" s="85"/>
      <c r="E45" s="86"/>
      <c r="F45" s="87"/>
    </row>
    <row r="46" spans="1:8" x14ac:dyDescent="0.2">
      <c r="A46" s="83"/>
      <c r="B46" s="89"/>
      <c r="C46" s="89"/>
      <c r="D46" s="90"/>
      <c r="E46" s="91"/>
      <c r="F46" s="87"/>
    </row>
    <row r="47" spans="1:8" x14ac:dyDescent="0.2">
      <c r="A47" s="83"/>
      <c r="B47" s="89"/>
      <c r="C47" s="89"/>
      <c r="D47" s="90"/>
      <c r="E47" s="91"/>
      <c r="F47" s="87"/>
    </row>
    <row r="48" spans="1:8" ht="15.75" x14ac:dyDescent="0.2">
      <c r="A48" s="92" t="s">
        <v>44</v>
      </c>
      <c r="B48" s="93"/>
      <c r="C48" s="93"/>
      <c r="D48" s="93"/>
      <c r="E48" s="93"/>
      <c r="F48" s="93"/>
    </row>
    <row r="49" spans="1:6" ht="13.5" thickBot="1" x14ac:dyDescent="0.25">
      <c r="B49" s="94"/>
      <c r="C49" s="94"/>
      <c r="D49" s="85"/>
      <c r="E49" s="86"/>
      <c r="F49" s="95"/>
    </row>
    <row r="50" spans="1:6" x14ac:dyDescent="0.2">
      <c r="A50" s="129" t="s">
        <v>45</v>
      </c>
      <c r="B50" s="132" t="s">
        <v>16</v>
      </c>
      <c r="C50" s="135" t="s">
        <v>46</v>
      </c>
      <c r="D50" s="136"/>
      <c r="E50" s="135" t="s">
        <v>47</v>
      </c>
      <c r="F50" s="136"/>
    </row>
    <row r="51" spans="1:6" x14ac:dyDescent="0.2">
      <c r="A51" s="130"/>
      <c r="B51" s="133"/>
      <c r="C51" s="96" t="s">
        <v>48</v>
      </c>
      <c r="D51" s="97" t="s">
        <v>49</v>
      </c>
      <c r="E51" s="96" t="s">
        <v>48</v>
      </c>
      <c r="F51" s="97" t="s">
        <v>49</v>
      </c>
    </row>
    <row r="52" spans="1:6" ht="13.5" thickBot="1" x14ac:dyDescent="0.25">
      <c r="A52" s="131"/>
      <c r="B52" s="134"/>
      <c r="C52" s="137" t="s">
        <v>51</v>
      </c>
      <c r="D52" s="137"/>
      <c r="E52" s="137"/>
      <c r="F52" s="138"/>
    </row>
    <row r="53" spans="1:6" ht="13.5" thickBot="1" x14ac:dyDescent="0.25">
      <c r="A53" s="98" t="s">
        <v>5</v>
      </c>
      <c r="B53" s="99">
        <v>1</v>
      </c>
      <c r="C53" s="100">
        <v>0</v>
      </c>
      <c r="D53" s="101">
        <v>0</v>
      </c>
      <c r="E53" s="100">
        <v>0</v>
      </c>
      <c r="F53" s="102">
        <v>0</v>
      </c>
    </row>
    <row r="54" spans="1:6" x14ac:dyDescent="0.2">
      <c r="A54" s="83"/>
      <c r="B54" s="94"/>
      <c r="C54" s="103"/>
      <c r="D54" s="103"/>
      <c r="E54" s="103"/>
      <c r="F54" s="103"/>
    </row>
    <row r="55" spans="1:6" x14ac:dyDescent="0.2">
      <c r="A55" s="83"/>
      <c r="B55" s="94"/>
      <c r="C55" s="94"/>
      <c r="D55" s="85"/>
      <c r="E55" s="86"/>
      <c r="F55" s="95"/>
    </row>
    <row r="56" spans="1:6" x14ac:dyDescent="0.2">
      <c r="A56" s="83"/>
      <c r="B56" s="94"/>
      <c r="C56" s="94"/>
      <c r="D56" s="104"/>
      <c r="E56" s="86"/>
      <c r="F56" s="95"/>
    </row>
    <row r="57" spans="1:6" x14ac:dyDescent="0.2">
      <c r="A57" s="83"/>
      <c r="B57" s="94"/>
      <c r="C57" s="94"/>
      <c r="D57" s="85"/>
      <c r="E57" s="86"/>
      <c r="F57" s="95"/>
    </row>
    <row r="58" spans="1:6" ht="51" x14ac:dyDescent="0.25">
      <c r="A58" s="105" t="s">
        <v>50</v>
      </c>
      <c r="B58" s="106"/>
      <c r="C58" s="106"/>
      <c r="D58" s="107"/>
      <c r="E58" s="107"/>
      <c r="F58" s="108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opLeftCell="A8" workbookViewId="0">
      <selection activeCell="I58" sqref="I5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5"/>
      <c r="D11" s="15"/>
      <c r="E11" s="24"/>
      <c r="F11" s="25"/>
    </row>
    <row r="12" spans="1:6" x14ac:dyDescent="0.2">
      <c r="A12" s="8" t="s">
        <v>12</v>
      </c>
      <c r="B12" s="29" t="s">
        <v>13</v>
      </c>
      <c r="C12" s="31"/>
      <c r="D12" s="15"/>
      <c r="E12" s="127"/>
      <c r="F12" s="127"/>
    </row>
    <row r="13" spans="1:6" x14ac:dyDescent="0.2">
      <c r="A13" s="12"/>
      <c r="B13" s="13"/>
      <c r="C13" s="32"/>
      <c r="D13" s="15"/>
      <c r="E13" s="121"/>
      <c r="F13" s="121"/>
    </row>
    <row r="14" spans="1:6" x14ac:dyDescent="0.2">
      <c r="A14" s="128"/>
      <c r="B14" s="128"/>
      <c r="C14" s="34"/>
      <c r="D14" s="15"/>
      <c r="E14" s="35"/>
      <c r="F14" s="35"/>
    </row>
    <row r="15" spans="1:6" x14ac:dyDescent="0.2">
      <c r="A15" s="36"/>
      <c r="B15" s="37"/>
      <c r="C15" s="15"/>
      <c r="D15" s="15"/>
      <c r="E15" s="35"/>
      <c r="F15" s="38"/>
    </row>
    <row r="16" spans="1:6" x14ac:dyDescent="0.2">
      <c r="A16" s="39"/>
      <c r="B16" s="39"/>
      <c r="C16" s="40"/>
      <c r="D16" s="40"/>
      <c r="E16" s="41"/>
      <c r="F16" s="15"/>
    </row>
    <row r="17" spans="1:8" x14ac:dyDescent="0.2">
      <c r="A17" s="12"/>
      <c r="B17" s="13"/>
      <c r="C17" s="42"/>
      <c r="D17" s="43"/>
      <c r="E17" s="43"/>
      <c r="F17" s="43"/>
    </row>
    <row r="18" spans="1:8" ht="16.5" thickBot="1" x14ac:dyDescent="0.25">
      <c r="A18" s="44" t="s">
        <v>14</v>
      </c>
      <c r="B18" s="42"/>
      <c r="C18" s="45"/>
      <c r="D18" s="46"/>
      <c r="E18" s="46"/>
      <c r="F18" s="46"/>
    </row>
    <row r="19" spans="1:8" ht="38.25" x14ac:dyDescent="0.25">
      <c r="A19" s="47" t="s">
        <v>15</v>
      </c>
      <c r="B19" s="48"/>
      <c r="C19" s="49"/>
      <c r="D19" s="50" t="s">
        <v>16</v>
      </c>
      <c r="E19" s="51" t="s">
        <v>17</v>
      </c>
      <c r="F19" s="52" t="s">
        <v>18</v>
      </c>
    </row>
    <row r="20" spans="1:8" ht="13.5" thickBot="1" x14ac:dyDescent="0.25">
      <c r="A20" s="53"/>
      <c r="B20" s="54"/>
      <c r="C20" s="55"/>
      <c r="D20" s="56"/>
      <c r="E20" s="57" t="s">
        <v>19</v>
      </c>
      <c r="F20" s="58">
        <v>43404</v>
      </c>
      <c r="G20" s="59"/>
    </row>
    <row r="21" spans="1:8" x14ac:dyDescent="0.2">
      <c r="A21" s="60" t="s">
        <v>20</v>
      </c>
      <c r="B21" s="61"/>
      <c r="C21" s="61"/>
      <c r="D21" s="62">
        <v>1</v>
      </c>
      <c r="E21" s="63">
        <f>E22+E25+E37+E44</f>
        <v>649137</v>
      </c>
      <c r="F21" s="64">
        <f>+F22+F28+F31+F44+F25+F37+F35</f>
        <v>100</v>
      </c>
    </row>
    <row r="22" spans="1:8" s="59" customFormat="1" x14ac:dyDescent="0.2">
      <c r="A22" s="65" t="s">
        <v>21</v>
      </c>
      <c r="B22" s="66"/>
      <c r="C22" s="66"/>
      <c r="D22" s="67">
        <v>2</v>
      </c>
      <c r="E22" s="68">
        <f>E23+E24</f>
        <v>112396</v>
      </c>
      <c r="F22" s="69">
        <f>+F23+F24</f>
        <v>17.314680876301921</v>
      </c>
    </row>
    <row r="23" spans="1:8" s="59" customFormat="1" x14ac:dyDescent="0.2">
      <c r="A23" s="70" t="s">
        <v>22</v>
      </c>
      <c r="B23" s="71"/>
      <c r="C23" s="71"/>
      <c r="D23" s="67">
        <v>3</v>
      </c>
      <c r="E23" s="68">
        <v>112396</v>
      </c>
      <c r="F23" s="72">
        <f>E23/E21*100</f>
        <v>17.314680876301921</v>
      </c>
    </row>
    <row r="24" spans="1:8" s="59" customFormat="1" hidden="1" x14ac:dyDescent="0.2">
      <c r="A24" s="70" t="s">
        <v>23</v>
      </c>
      <c r="B24" s="71"/>
      <c r="C24" s="71"/>
      <c r="D24" s="67">
        <v>4</v>
      </c>
      <c r="E24" s="68">
        <v>0</v>
      </c>
      <c r="F24" s="72">
        <f>E24/E21*100</f>
        <v>0</v>
      </c>
    </row>
    <row r="25" spans="1:8" s="59" customFormat="1" x14ac:dyDescent="0.2">
      <c r="A25" s="65" t="s">
        <v>24</v>
      </c>
      <c r="B25" s="71"/>
      <c r="C25" s="71"/>
      <c r="D25" s="67">
        <v>5</v>
      </c>
      <c r="E25" s="68">
        <f>E27</f>
        <v>257253</v>
      </c>
      <c r="F25" s="69">
        <f>F27+F26</f>
        <v>39.630001062949731</v>
      </c>
    </row>
    <row r="26" spans="1:8" s="59" customFormat="1" hidden="1" x14ac:dyDescent="0.2">
      <c r="A26" s="70" t="s">
        <v>25</v>
      </c>
      <c r="B26" s="71"/>
      <c r="C26" s="71"/>
      <c r="D26" s="67">
        <v>6</v>
      </c>
      <c r="E26" s="68"/>
      <c r="F26" s="69">
        <f>E26/E21*100</f>
        <v>0</v>
      </c>
    </row>
    <row r="27" spans="1:8" s="59" customFormat="1" x14ac:dyDescent="0.2">
      <c r="A27" s="70" t="s">
        <v>26</v>
      </c>
      <c r="B27" s="71"/>
      <c r="C27" s="71"/>
      <c r="D27" s="67">
        <v>7</v>
      </c>
      <c r="E27" s="68">
        <v>257253</v>
      </c>
      <c r="F27" s="69">
        <f>E27/E21*100</f>
        <v>39.630001062949731</v>
      </c>
    </row>
    <row r="28" spans="1:8" s="59" customFormat="1" hidden="1" x14ac:dyDescent="0.2">
      <c r="A28" s="65" t="s">
        <v>27</v>
      </c>
      <c r="B28" s="71"/>
      <c r="C28" s="71"/>
      <c r="D28" s="67">
        <v>8</v>
      </c>
      <c r="E28" s="68"/>
      <c r="F28" s="69">
        <f>+F29+F30</f>
        <v>0</v>
      </c>
    </row>
    <row r="29" spans="1:8" s="59" customFormat="1" hidden="1" x14ac:dyDescent="0.2">
      <c r="A29" s="70" t="s">
        <v>28</v>
      </c>
      <c r="B29" s="71"/>
      <c r="C29" s="71"/>
      <c r="D29" s="67">
        <v>9</v>
      </c>
      <c r="E29" s="68"/>
      <c r="F29" s="69">
        <f>E29/$E$21*100</f>
        <v>0</v>
      </c>
    </row>
    <row r="30" spans="1:8" s="59" customFormat="1" hidden="1" x14ac:dyDescent="0.2">
      <c r="A30" s="70" t="s">
        <v>29</v>
      </c>
      <c r="B30" s="71"/>
      <c r="C30" s="71"/>
      <c r="D30" s="67">
        <v>10</v>
      </c>
      <c r="E30" s="68"/>
      <c r="F30" s="69">
        <f>E30/$E$21*100</f>
        <v>0</v>
      </c>
    </row>
    <row r="31" spans="1:8" s="59" customFormat="1" hidden="1" x14ac:dyDescent="0.2">
      <c r="A31" s="65" t="s">
        <v>30</v>
      </c>
      <c r="B31" s="71"/>
      <c r="C31" s="71"/>
      <c r="D31" s="67">
        <v>11</v>
      </c>
      <c r="E31" s="68"/>
      <c r="F31" s="69">
        <f>+F32+F33+F34</f>
        <v>0</v>
      </c>
    </row>
    <row r="32" spans="1:8" s="59" customFormat="1" hidden="1" x14ac:dyDescent="0.2">
      <c r="A32" s="70" t="s">
        <v>31</v>
      </c>
      <c r="B32" s="71"/>
      <c r="C32" s="71"/>
      <c r="D32" s="67">
        <v>12</v>
      </c>
      <c r="E32" s="68"/>
      <c r="F32" s="69">
        <f>E32/$E$21*100</f>
        <v>0</v>
      </c>
      <c r="H32" s="73"/>
    </row>
    <row r="33" spans="1:8" s="59" customFormat="1" hidden="1" x14ac:dyDescent="0.2">
      <c r="A33" s="70" t="s">
        <v>32</v>
      </c>
      <c r="B33" s="71"/>
      <c r="C33" s="71"/>
      <c r="D33" s="67">
        <v>13</v>
      </c>
      <c r="E33" s="68"/>
      <c r="F33" s="69">
        <f>E33/$E$21*100</f>
        <v>0</v>
      </c>
      <c r="H33" s="73"/>
    </row>
    <row r="34" spans="1:8" s="59" customFormat="1" hidden="1" x14ac:dyDescent="0.2">
      <c r="A34" s="70" t="s">
        <v>33</v>
      </c>
      <c r="B34" s="71"/>
      <c r="C34" s="71"/>
      <c r="D34" s="67">
        <v>14</v>
      </c>
      <c r="E34" s="68"/>
      <c r="F34" s="69">
        <f t="shared" ref="F34" si="0">E34/$E$21*100</f>
        <v>0</v>
      </c>
    </row>
    <row r="35" spans="1:8" s="59" customFormat="1" hidden="1" x14ac:dyDescent="0.2">
      <c r="A35" s="65" t="s">
        <v>34</v>
      </c>
      <c r="B35" s="74"/>
      <c r="C35" s="74"/>
      <c r="D35" s="67">
        <v>15</v>
      </c>
      <c r="E35" s="75"/>
      <c r="F35" s="76">
        <f>E35/E21*100</f>
        <v>0</v>
      </c>
    </row>
    <row r="36" spans="1:8" s="59" customFormat="1" hidden="1" x14ac:dyDescent="0.2">
      <c r="A36" s="70" t="s">
        <v>35</v>
      </c>
      <c r="B36" s="74"/>
      <c r="C36" s="74"/>
      <c r="D36" s="67">
        <v>16</v>
      </c>
      <c r="E36" s="75"/>
      <c r="F36" s="76">
        <f>E36/E21*100</f>
        <v>0</v>
      </c>
    </row>
    <row r="37" spans="1:8" s="59" customFormat="1" x14ac:dyDescent="0.2">
      <c r="A37" s="65" t="s">
        <v>36</v>
      </c>
      <c r="B37" s="71"/>
      <c r="C37" s="71"/>
      <c r="D37" s="67">
        <v>17</v>
      </c>
      <c r="E37" s="68">
        <v>279453</v>
      </c>
      <c r="F37" s="69">
        <f>E37/$E$21*100</f>
        <v>43.049926286746867</v>
      </c>
    </row>
    <row r="38" spans="1:8" s="59" customFormat="1" hidden="1" x14ac:dyDescent="0.2">
      <c r="A38" s="111" t="s">
        <v>37</v>
      </c>
      <c r="B38" s="84"/>
      <c r="C38" s="84"/>
      <c r="D38" s="112">
        <v>18</v>
      </c>
      <c r="E38" s="113"/>
      <c r="F38" s="69">
        <f t="shared" ref="F38:F43" si="1">E38/$E$21*100</f>
        <v>0</v>
      </c>
    </row>
    <row r="39" spans="1:8" s="59" customFormat="1" hidden="1" x14ac:dyDescent="0.2">
      <c r="A39" s="65" t="s">
        <v>38</v>
      </c>
      <c r="B39" s="74"/>
      <c r="C39" s="74"/>
      <c r="D39" s="67">
        <v>19</v>
      </c>
      <c r="E39" s="75"/>
      <c r="F39" s="69">
        <f t="shared" si="1"/>
        <v>0</v>
      </c>
    </row>
    <row r="40" spans="1:8" s="59" customFormat="1" hidden="1" x14ac:dyDescent="0.2">
      <c r="A40" s="70" t="s">
        <v>39</v>
      </c>
      <c r="B40" s="74"/>
      <c r="C40" s="74"/>
      <c r="D40" s="67">
        <v>20</v>
      </c>
      <c r="E40" s="75"/>
      <c r="F40" s="69">
        <f t="shared" si="1"/>
        <v>0</v>
      </c>
    </row>
    <row r="41" spans="1:8" s="59" customFormat="1" hidden="1" x14ac:dyDescent="0.2">
      <c r="A41" s="70" t="s">
        <v>40</v>
      </c>
      <c r="B41" s="74"/>
      <c r="C41" s="74"/>
      <c r="D41" s="67">
        <v>21</v>
      </c>
      <c r="E41" s="75"/>
      <c r="F41" s="69">
        <f t="shared" si="1"/>
        <v>0</v>
      </c>
    </row>
    <row r="42" spans="1:8" s="59" customFormat="1" hidden="1" x14ac:dyDescent="0.2">
      <c r="A42" s="65" t="s">
        <v>41</v>
      </c>
      <c r="B42" s="74"/>
      <c r="C42" s="74"/>
      <c r="D42" s="67">
        <v>22</v>
      </c>
      <c r="E42" s="75"/>
      <c r="F42" s="69">
        <f t="shared" si="1"/>
        <v>0</v>
      </c>
    </row>
    <row r="43" spans="1:8" s="59" customFormat="1" hidden="1" x14ac:dyDescent="0.2">
      <c r="A43" s="77" t="s">
        <v>42</v>
      </c>
      <c r="B43" s="74"/>
      <c r="C43" s="74"/>
      <c r="D43" s="67">
        <v>23</v>
      </c>
      <c r="E43" s="75"/>
      <c r="F43" s="69">
        <f t="shared" si="1"/>
        <v>0</v>
      </c>
    </row>
    <row r="44" spans="1:8" s="59" customFormat="1" ht="13.5" thickBot="1" x14ac:dyDescent="0.25">
      <c r="A44" s="78" t="s">
        <v>43</v>
      </c>
      <c r="B44" s="79"/>
      <c r="C44" s="79"/>
      <c r="D44" s="80">
        <v>24</v>
      </c>
      <c r="E44" s="81">
        <v>35</v>
      </c>
      <c r="F44" s="82">
        <f>E44/$E$21*100</f>
        <v>5.3917740014819675E-3</v>
      </c>
    </row>
    <row r="45" spans="1:8" s="88" customFormat="1" x14ac:dyDescent="0.2">
      <c r="A45" s="83"/>
      <c r="B45" s="84"/>
      <c r="C45" s="84"/>
      <c r="D45" s="85"/>
      <c r="E45" s="86"/>
      <c r="F45" s="87"/>
    </row>
    <row r="46" spans="1:8" x14ac:dyDescent="0.2">
      <c r="A46" s="83"/>
      <c r="B46" s="89"/>
      <c r="C46" s="89"/>
      <c r="D46" s="90"/>
      <c r="E46" s="91"/>
      <c r="F46" s="87"/>
    </row>
    <row r="47" spans="1:8" x14ac:dyDescent="0.2">
      <c r="A47" s="83"/>
      <c r="B47" s="89"/>
      <c r="C47" s="89"/>
      <c r="D47" s="90"/>
      <c r="E47" s="91"/>
      <c r="F47" s="87"/>
    </row>
    <row r="48" spans="1:8" ht="15.75" x14ac:dyDescent="0.2">
      <c r="A48" s="92" t="s">
        <v>44</v>
      </c>
      <c r="B48" s="93"/>
      <c r="C48" s="93"/>
      <c r="D48" s="93"/>
      <c r="E48" s="93"/>
      <c r="F48" s="93"/>
    </row>
    <row r="49" spans="1:6" ht="13.5" thickBot="1" x14ac:dyDescent="0.25">
      <c r="B49" s="94"/>
      <c r="C49" s="94"/>
      <c r="D49" s="85"/>
      <c r="E49" s="86"/>
      <c r="F49" s="95"/>
    </row>
    <row r="50" spans="1:6" x14ac:dyDescent="0.2">
      <c r="A50" s="129" t="s">
        <v>45</v>
      </c>
      <c r="B50" s="132" t="s">
        <v>16</v>
      </c>
      <c r="C50" s="135" t="s">
        <v>46</v>
      </c>
      <c r="D50" s="136"/>
      <c r="E50" s="135" t="s">
        <v>47</v>
      </c>
      <c r="F50" s="136"/>
    </row>
    <row r="51" spans="1:6" x14ac:dyDescent="0.2">
      <c r="A51" s="130"/>
      <c r="B51" s="133"/>
      <c r="C51" s="96" t="s">
        <v>48</v>
      </c>
      <c r="D51" s="97" t="s">
        <v>49</v>
      </c>
      <c r="E51" s="96" t="s">
        <v>48</v>
      </c>
      <c r="F51" s="97" t="s">
        <v>49</v>
      </c>
    </row>
    <row r="52" spans="1:6" ht="13.5" thickBot="1" x14ac:dyDescent="0.25">
      <c r="A52" s="131"/>
      <c r="B52" s="134"/>
      <c r="C52" s="137" t="s">
        <v>60</v>
      </c>
      <c r="D52" s="137"/>
      <c r="E52" s="137"/>
      <c r="F52" s="138"/>
    </row>
    <row r="53" spans="1:6" ht="13.5" thickBot="1" x14ac:dyDescent="0.25">
      <c r="A53" s="98" t="s">
        <v>5</v>
      </c>
      <c r="B53" s="99">
        <v>1</v>
      </c>
      <c r="C53" s="100">
        <v>0</v>
      </c>
      <c r="D53" s="101">
        <v>0</v>
      </c>
      <c r="E53" s="100">
        <v>0</v>
      </c>
      <c r="F53" s="102">
        <v>0</v>
      </c>
    </row>
    <row r="54" spans="1:6" x14ac:dyDescent="0.2">
      <c r="A54" s="83"/>
      <c r="B54" s="94"/>
      <c r="C54" s="103"/>
      <c r="D54" s="103"/>
      <c r="E54" s="103"/>
      <c r="F54" s="103"/>
    </row>
    <row r="55" spans="1:6" x14ac:dyDescent="0.2">
      <c r="A55" s="83"/>
      <c r="B55" s="94"/>
      <c r="C55" s="94"/>
      <c r="D55" s="85"/>
      <c r="E55" s="86"/>
      <c r="F55" s="95"/>
    </row>
    <row r="56" spans="1:6" x14ac:dyDescent="0.2">
      <c r="A56" s="83"/>
      <c r="B56" s="94"/>
      <c r="C56" s="94"/>
      <c r="D56" s="104"/>
      <c r="E56" s="86"/>
      <c r="F56" s="95"/>
    </row>
    <row r="57" spans="1:6" x14ac:dyDescent="0.2">
      <c r="A57" s="83"/>
      <c r="B57" s="94"/>
      <c r="C57" s="94"/>
      <c r="D57" s="85"/>
      <c r="E57" s="86"/>
      <c r="F57" s="95"/>
    </row>
    <row r="58" spans="1:6" ht="51" x14ac:dyDescent="0.25">
      <c r="A58" s="105" t="s">
        <v>50</v>
      </c>
      <c r="B58" s="106"/>
      <c r="C58" s="106"/>
      <c r="D58" s="107"/>
      <c r="E58" s="107"/>
      <c r="F58" s="108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opLeftCell="A16" workbookViewId="0">
      <selection activeCell="J22" sqref="J2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5"/>
      <c r="D11" s="15"/>
      <c r="E11" s="24"/>
      <c r="F11" s="25"/>
    </row>
    <row r="12" spans="1:6" x14ac:dyDescent="0.2">
      <c r="A12" s="8" t="s">
        <v>12</v>
      </c>
      <c r="B12" s="29" t="s">
        <v>13</v>
      </c>
      <c r="C12" s="31"/>
      <c r="D12" s="15"/>
      <c r="E12" s="127"/>
      <c r="F12" s="127"/>
    </row>
    <row r="13" spans="1:6" x14ac:dyDescent="0.2">
      <c r="A13" s="12"/>
      <c r="B13" s="13"/>
      <c r="C13" s="32"/>
      <c r="D13" s="15"/>
      <c r="E13" s="122"/>
      <c r="F13" s="122"/>
    </row>
    <row r="14" spans="1:6" x14ac:dyDescent="0.2">
      <c r="A14" s="128"/>
      <c r="B14" s="128"/>
      <c r="C14" s="34"/>
      <c r="D14" s="15"/>
      <c r="E14" s="35"/>
      <c r="F14" s="35"/>
    </row>
    <row r="15" spans="1:6" x14ac:dyDescent="0.2">
      <c r="A15" s="36"/>
      <c r="B15" s="37"/>
      <c r="C15" s="15"/>
      <c r="D15" s="15"/>
      <c r="E15" s="35"/>
      <c r="F15" s="38"/>
    </row>
    <row r="16" spans="1:6" x14ac:dyDescent="0.2">
      <c r="A16" s="39"/>
      <c r="B16" s="39"/>
      <c r="C16" s="40"/>
      <c r="D16" s="40"/>
      <c r="E16" s="41"/>
      <c r="F16" s="15"/>
    </row>
    <row r="17" spans="1:8" x14ac:dyDescent="0.2">
      <c r="A17" s="12"/>
      <c r="B17" s="13"/>
      <c r="C17" s="42"/>
      <c r="D17" s="43"/>
      <c r="E17" s="43"/>
      <c r="F17" s="43"/>
    </row>
    <row r="18" spans="1:8" ht="16.5" thickBot="1" x14ac:dyDescent="0.25">
      <c r="A18" s="44" t="s">
        <v>14</v>
      </c>
      <c r="B18" s="42"/>
      <c r="C18" s="45"/>
      <c r="D18" s="46"/>
      <c r="E18" s="46"/>
      <c r="F18" s="46"/>
    </row>
    <row r="19" spans="1:8" ht="38.25" x14ac:dyDescent="0.25">
      <c r="A19" s="47" t="s">
        <v>15</v>
      </c>
      <c r="B19" s="48"/>
      <c r="C19" s="49"/>
      <c r="D19" s="50" t="s">
        <v>16</v>
      </c>
      <c r="E19" s="51" t="s">
        <v>17</v>
      </c>
      <c r="F19" s="52" t="s">
        <v>18</v>
      </c>
    </row>
    <row r="20" spans="1:8" ht="13.5" thickBot="1" x14ac:dyDescent="0.25">
      <c r="A20" s="53"/>
      <c r="B20" s="54"/>
      <c r="C20" s="55"/>
      <c r="D20" s="56"/>
      <c r="E20" s="57" t="s">
        <v>19</v>
      </c>
      <c r="F20" s="58">
        <v>43434</v>
      </c>
      <c r="G20" s="59"/>
    </row>
    <row r="21" spans="1:8" x14ac:dyDescent="0.2">
      <c r="A21" s="60" t="s">
        <v>20</v>
      </c>
      <c r="B21" s="61"/>
      <c r="C21" s="61"/>
      <c r="D21" s="62">
        <v>1</v>
      </c>
      <c r="E21" s="63">
        <f>E22+E25+E37+E44</f>
        <v>985588</v>
      </c>
      <c r="F21" s="64">
        <f>+F22+F28+F31+F44+F25+F37+F35</f>
        <v>100</v>
      </c>
    </row>
    <row r="22" spans="1:8" s="59" customFormat="1" x14ac:dyDescent="0.2">
      <c r="A22" s="65" t="s">
        <v>21</v>
      </c>
      <c r="B22" s="66"/>
      <c r="C22" s="66"/>
      <c r="D22" s="67">
        <v>2</v>
      </c>
      <c r="E22" s="68">
        <f>E23+E24</f>
        <v>446924</v>
      </c>
      <c r="F22" s="69">
        <f>+F23+F24</f>
        <v>45.345925477988771</v>
      </c>
    </row>
    <row r="23" spans="1:8" s="59" customFormat="1" x14ac:dyDescent="0.2">
      <c r="A23" s="70" t="s">
        <v>22</v>
      </c>
      <c r="B23" s="71"/>
      <c r="C23" s="71"/>
      <c r="D23" s="67">
        <v>3</v>
      </c>
      <c r="E23" s="68">
        <v>334775</v>
      </c>
      <c r="F23" s="72">
        <f>E23/E21*100</f>
        <v>33.967032877835365</v>
      </c>
    </row>
    <row r="24" spans="1:8" s="59" customFormat="1" x14ac:dyDescent="0.2">
      <c r="A24" s="70" t="s">
        <v>23</v>
      </c>
      <c r="B24" s="71"/>
      <c r="C24" s="71"/>
      <c r="D24" s="67">
        <v>4</v>
      </c>
      <c r="E24" s="68">
        <v>112149</v>
      </c>
      <c r="F24" s="72">
        <f>E24/E21*100</f>
        <v>11.37889260015341</v>
      </c>
    </row>
    <row r="25" spans="1:8" s="59" customFormat="1" x14ac:dyDescent="0.2">
      <c r="A25" s="65" t="s">
        <v>24</v>
      </c>
      <c r="B25" s="71"/>
      <c r="C25" s="71"/>
      <c r="D25" s="67">
        <v>5</v>
      </c>
      <c r="E25" s="68">
        <f>E27</f>
        <v>257271</v>
      </c>
      <c r="F25" s="69">
        <f>F27+F26</f>
        <v>26.103300770707438</v>
      </c>
    </row>
    <row r="26" spans="1:8" s="59" customFormat="1" hidden="1" x14ac:dyDescent="0.2">
      <c r="A26" s="70" t="s">
        <v>25</v>
      </c>
      <c r="B26" s="71"/>
      <c r="C26" s="71"/>
      <c r="D26" s="67">
        <v>6</v>
      </c>
      <c r="E26" s="68"/>
      <c r="F26" s="69">
        <f>E26/E21*100</f>
        <v>0</v>
      </c>
    </row>
    <row r="27" spans="1:8" s="59" customFormat="1" x14ac:dyDescent="0.2">
      <c r="A27" s="70" t="s">
        <v>26</v>
      </c>
      <c r="B27" s="71"/>
      <c r="C27" s="71"/>
      <c r="D27" s="67">
        <v>7</v>
      </c>
      <c r="E27" s="68">
        <v>257271</v>
      </c>
      <c r="F27" s="69">
        <f>E27/E21*100</f>
        <v>26.103300770707438</v>
      </c>
    </row>
    <row r="28" spans="1:8" s="59" customFormat="1" hidden="1" x14ac:dyDescent="0.2">
      <c r="A28" s="65" t="s">
        <v>27</v>
      </c>
      <c r="B28" s="71"/>
      <c r="C28" s="71"/>
      <c r="D28" s="67">
        <v>8</v>
      </c>
      <c r="E28" s="68"/>
      <c r="F28" s="69">
        <f>+F29+F30</f>
        <v>0</v>
      </c>
    </row>
    <row r="29" spans="1:8" s="59" customFormat="1" hidden="1" x14ac:dyDescent="0.2">
      <c r="A29" s="70" t="s">
        <v>28</v>
      </c>
      <c r="B29" s="71"/>
      <c r="C29" s="71"/>
      <c r="D29" s="67">
        <v>9</v>
      </c>
      <c r="E29" s="68"/>
      <c r="F29" s="69">
        <f>E29/$E$21*100</f>
        <v>0</v>
      </c>
    </row>
    <row r="30" spans="1:8" s="59" customFormat="1" hidden="1" x14ac:dyDescent="0.2">
      <c r="A30" s="70" t="s">
        <v>29</v>
      </c>
      <c r="B30" s="71"/>
      <c r="C30" s="71"/>
      <c r="D30" s="67">
        <v>10</v>
      </c>
      <c r="E30" s="68"/>
      <c r="F30" s="69">
        <f>E30/$E$21*100</f>
        <v>0</v>
      </c>
    </row>
    <row r="31" spans="1:8" s="59" customFormat="1" hidden="1" x14ac:dyDescent="0.2">
      <c r="A31" s="65" t="s">
        <v>30</v>
      </c>
      <c r="B31" s="71"/>
      <c r="C31" s="71"/>
      <c r="D31" s="67">
        <v>11</v>
      </c>
      <c r="E31" s="68"/>
      <c r="F31" s="69">
        <f>+F32+F33+F34</f>
        <v>0</v>
      </c>
    </row>
    <row r="32" spans="1:8" s="59" customFormat="1" hidden="1" x14ac:dyDescent="0.2">
      <c r="A32" s="70" t="s">
        <v>31</v>
      </c>
      <c r="B32" s="71"/>
      <c r="C32" s="71"/>
      <c r="D32" s="67">
        <v>12</v>
      </c>
      <c r="E32" s="68"/>
      <c r="F32" s="69">
        <f>E32/$E$21*100</f>
        <v>0</v>
      </c>
      <c r="H32" s="73"/>
    </row>
    <row r="33" spans="1:8" s="59" customFormat="1" hidden="1" x14ac:dyDescent="0.2">
      <c r="A33" s="70" t="s">
        <v>32</v>
      </c>
      <c r="B33" s="71"/>
      <c r="C33" s="71"/>
      <c r="D33" s="67">
        <v>13</v>
      </c>
      <c r="E33" s="68"/>
      <c r="F33" s="69">
        <f>E33/$E$21*100</f>
        <v>0</v>
      </c>
      <c r="H33" s="73"/>
    </row>
    <row r="34" spans="1:8" s="59" customFormat="1" hidden="1" x14ac:dyDescent="0.2">
      <c r="A34" s="70" t="s">
        <v>33</v>
      </c>
      <c r="B34" s="71"/>
      <c r="C34" s="71"/>
      <c r="D34" s="67">
        <v>14</v>
      </c>
      <c r="E34" s="68"/>
      <c r="F34" s="69">
        <f t="shared" ref="F34" si="0">E34/$E$21*100</f>
        <v>0</v>
      </c>
    </row>
    <row r="35" spans="1:8" s="59" customFormat="1" hidden="1" x14ac:dyDescent="0.2">
      <c r="A35" s="65" t="s">
        <v>34</v>
      </c>
      <c r="B35" s="74"/>
      <c r="C35" s="74"/>
      <c r="D35" s="67">
        <v>15</v>
      </c>
      <c r="E35" s="75"/>
      <c r="F35" s="76">
        <f>E35/E21*100</f>
        <v>0</v>
      </c>
    </row>
    <row r="36" spans="1:8" s="59" customFormat="1" hidden="1" x14ac:dyDescent="0.2">
      <c r="A36" s="70" t="s">
        <v>35</v>
      </c>
      <c r="B36" s="74"/>
      <c r="C36" s="74"/>
      <c r="D36" s="67">
        <v>16</v>
      </c>
      <c r="E36" s="75"/>
      <c r="F36" s="76">
        <f>E36/E21*100</f>
        <v>0</v>
      </c>
    </row>
    <row r="37" spans="1:8" s="59" customFormat="1" x14ac:dyDescent="0.2">
      <c r="A37" s="65" t="s">
        <v>36</v>
      </c>
      <c r="B37" s="71"/>
      <c r="C37" s="71"/>
      <c r="D37" s="67">
        <v>17</v>
      </c>
      <c r="E37" s="68">
        <v>281393</v>
      </c>
      <c r="F37" s="69">
        <f>E37/$E$21*100</f>
        <v>28.550773751303794</v>
      </c>
    </row>
    <row r="38" spans="1:8" s="59" customFormat="1" hidden="1" x14ac:dyDescent="0.2">
      <c r="A38" s="111" t="s">
        <v>37</v>
      </c>
      <c r="B38" s="84"/>
      <c r="C38" s="84"/>
      <c r="D38" s="112">
        <v>18</v>
      </c>
      <c r="E38" s="113"/>
      <c r="F38" s="69">
        <f t="shared" ref="F38:F43" si="1">E38/$E$21*100</f>
        <v>0</v>
      </c>
    </row>
    <row r="39" spans="1:8" s="59" customFormat="1" hidden="1" x14ac:dyDescent="0.2">
      <c r="A39" s="65" t="s">
        <v>38</v>
      </c>
      <c r="B39" s="74"/>
      <c r="C39" s="74"/>
      <c r="D39" s="67">
        <v>19</v>
      </c>
      <c r="E39" s="75"/>
      <c r="F39" s="69">
        <f t="shared" si="1"/>
        <v>0</v>
      </c>
    </row>
    <row r="40" spans="1:8" s="59" customFormat="1" hidden="1" x14ac:dyDescent="0.2">
      <c r="A40" s="70" t="s">
        <v>39</v>
      </c>
      <c r="B40" s="74"/>
      <c r="C40" s="74"/>
      <c r="D40" s="67">
        <v>20</v>
      </c>
      <c r="E40" s="75"/>
      <c r="F40" s="69">
        <f t="shared" si="1"/>
        <v>0</v>
      </c>
    </row>
    <row r="41" spans="1:8" s="59" customFormat="1" hidden="1" x14ac:dyDescent="0.2">
      <c r="A41" s="70" t="s">
        <v>40</v>
      </c>
      <c r="B41" s="74"/>
      <c r="C41" s="74"/>
      <c r="D41" s="67">
        <v>21</v>
      </c>
      <c r="E41" s="75"/>
      <c r="F41" s="69">
        <f t="shared" si="1"/>
        <v>0</v>
      </c>
    </row>
    <row r="42" spans="1:8" s="59" customFormat="1" hidden="1" x14ac:dyDescent="0.2">
      <c r="A42" s="65" t="s">
        <v>41</v>
      </c>
      <c r="B42" s="74"/>
      <c r="C42" s="74"/>
      <c r="D42" s="67">
        <v>22</v>
      </c>
      <c r="E42" s="75"/>
      <c r="F42" s="69">
        <f t="shared" si="1"/>
        <v>0</v>
      </c>
    </row>
    <row r="43" spans="1:8" s="59" customFormat="1" hidden="1" x14ac:dyDescent="0.2">
      <c r="A43" s="77" t="s">
        <v>42</v>
      </c>
      <c r="B43" s="74"/>
      <c r="C43" s="74"/>
      <c r="D43" s="67">
        <v>23</v>
      </c>
      <c r="E43" s="75"/>
      <c r="F43" s="69">
        <f t="shared" si="1"/>
        <v>0</v>
      </c>
    </row>
    <row r="44" spans="1:8" s="59" customFormat="1" ht="13.5" hidden="1" thickBot="1" x14ac:dyDescent="0.25">
      <c r="A44" s="78" t="s">
        <v>43</v>
      </c>
      <c r="B44" s="79"/>
      <c r="C44" s="79"/>
      <c r="D44" s="80">
        <v>24</v>
      </c>
      <c r="E44" s="81">
        <v>0</v>
      </c>
      <c r="F44" s="82">
        <f>E44/$E$21*100</f>
        <v>0</v>
      </c>
    </row>
    <row r="45" spans="1:8" s="88" customFormat="1" x14ac:dyDescent="0.2">
      <c r="A45" s="83"/>
      <c r="B45" s="84"/>
      <c r="C45" s="84"/>
      <c r="D45" s="85"/>
      <c r="E45" s="86"/>
      <c r="F45" s="87"/>
    </row>
    <row r="46" spans="1:8" x14ac:dyDescent="0.2">
      <c r="A46" s="83"/>
      <c r="B46" s="89"/>
      <c r="C46" s="89"/>
      <c r="D46" s="90"/>
      <c r="E46" s="91"/>
      <c r="F46" s="87"/>
    </row>
    <row r="47" spans="1:8" x14ac:dyDescent="0.2">
      <c r="A47" s="83"/>
      <c r="B47" s="89"/>
      <c r="C47" s="89"/>
      <c r="D47" s="90"/>
      <c r="E47" s="91"/>
      <c r="F47" s="87"/>
    </row>
    <row r="48" spans="1:8" ht="15.75" x14ac:dyDescent="0.2">
      <c r="A48" s="92" t="s">
        <v>44</v>
      </c>
      <c r="B48" s="93"/>
      <c r="C48" s="93"/>
      <c r="D48" s="93"/>
      <c r="E48" s="93"/>
      <c r="F48" s="93"/>
    </row>
    <row r="49" spans="1:7" ht="13.5" thickBot="1" x14ac:dyDescent="0.25">
      <c r="B49" s="94"/>
      <c r="C49" s="94"/>
      <c r="D49" s="85"/>
      <c r="E49" s="86"/>
      <c r="F49" s="95"/>
    </row>
    <row r="50" spans="1:7" x14ac:dyDescent="0.2">
      <c r="A50" s="129" t="s">
        <v>45</v>
      </c>
      <c r="B50" s="132" t="s">
        <v>16</v>
      </c>
      <c r="C50" s="135" t="s">
        <v>46</v>
      </c>
      <c r="D50" s="136"/>
      <c r="E50" s="135" t="s">
        <v>47</v>
      </c>
      <c r="F50" s="136"/>
    </row>
    <row r="51" spans="1:7" x14ac:dyDescent="0.2">
      <c r="A51" s="130"/>
      <c r="B51" s="133"/>
      <c r="C51" s="96" t="s">
        <v>48</v>
      </c>
      <c r="D51" s="97" t="s">
        <v>49</v>
      </c>
      <c r="E51" s="96" t="s">
        <v>48</v>
      </c>
      <c r="F51" s="97" t="s">
        <v>49</v>
      </c>
    </row>
    <row r="52" spans="1:7" ht="13.5" thickBot="1" x14ac:dyDescent="0.25">
      <c r="A52" s="131"/>
      <c r="B52" s="134"/>
      <c r="C52" s="137" t="s">
        <v>61</v>
      </c>
      <c r="D52" s="137"/>
      <c r="E52" s="137"/>
      <c r="F52" s="138"/>
    </row>
    <row r="53" spans="1:7" ht="13.5" thickBot="1" x14ac:dyDescent="0.25">
      <c r="A53" s="98" t="s">
        <v>5</v>
      </c>
      <c r="B53" s="99">
        <v>1</v>
      </c>
      <c r="C53" s="124">
        <v>315623025</v>
      </c>
      <c r="D53" s="125">
        <v>0</v>
      </c>
      <c r="E53" s="124">
        <v>334371033</v>
      </c>
      <c r="F53" s="126">
        <v>0</v>
      </c>
      <c r="G53" s="59"/>
    </row>
    <row r="54" spans="1:7" x14ac:dyDescent="0.2">
      <c r="A54" s="83"/>
      <c r="B54" s="94"/>
      <c r="C54" s="103"/>
      <c r="D54" s="103"/>
      <c r="E54" s="103"/>
      <c r="F54" s="103"/>
    </row>
    <row r="55" spans="1:7" x14ac:dyDescent="0.2">
      <c r="A55" s="83"/>
      <c r="B55" s="94"/>
      <c r="C55" s="94"/>
      <c r="D55" s="85"/>
      <c r="E55" s="86"/>
      <c r="F55" s="95"/>
    </row>
    <row r="56" spans="1:7" x14ac:dyDescent="0.2">
      <c r="A56" s="83"/>
      <c r="B56" s="94"/>
      <c r="C56" s="94"/>
      <c r="D56" s="104"/>
      <c r="E56" s="86"/>
      <c r="F56" s="95"/>
    </row>
    <row r="57" spans="1:7" x14ac:dyDescent="0.2">
      <c r="A57" s="83"/>
      <c r="B57" s="94"/>
      <c r="C57" s="94"/>
      <c r="D57" s="85"/>
      <c r="E57" s="86"/>
      <c r="F57" s="95"/>
    </row>
    <row r="58" spans="1:7" ht="51" x14ac:dyDescent="0.25">
      <c r="A58" s="105" t="s">
        <v>50</v>
      </c>
      <c r="B58" s="106"/>
      <c r="C58" s="106"/>
      <c r="D58" s="107"/>
      <c r="E58" s="107"/>
      <c r="F58" s="108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abSelected="1" workbookViewId="0">
      <selection activeCell="K24" sqref="K2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5"/>
      <c r="D11" s="15"/>
      <c r="E11" s="24"/>
      <c r="F11" s="25"/>
    </row>
    <row r="12" spans="1:6" x14ac:dyDescent="0.2">
      <c r="A12" s="8" t="s">
        <v>12</v>
      </c>
      <c r="B12" s="29" t="s">
        <v>13</v>
      </c>
      <c r="C12" s="31"/>
      <c r="D12" s="15"/>
      <c r="E12" s="127"/>
      <c r="F12" s="127"/>
    </row>
    <row r="13" spans="1:6" x14ac:dyDescent="0.2">
      <c r="A13" s="12"/>
      <c r="B13" s="13"/>
      <c r="C13" s="32"/>
      <c r="D13" s="15"/>
      <c r="E13" s="123"/>
      <c r="F13" s="123"/>
    </row>
    <row r="14" spans="1:6" x14ac:dyDescent="0.2">
      <c r="A14" s="128"/>
      <c r="B14" s="128"/>
      <c r="C14" s="34"/>
      <c r="D14" s="15"/>
      <c r="E14" s="35"/>
      <c r="F14" s="35"/>
    </row>
    <row r="15" spans="1:6" x14ac:dyDescent="0.2">
      <c r="A15" s="36"/>
      <c r="B15" s="37"/>
      <c r="C15" s="15"/>
      <c r="D15" s="15"/>
      <c r="E15" s="35"/>
      <c r="F15" s="38"/>
    </row>
    <row r="16" spans="1:6" x14ac:dyDescent="0.2">
      <c r="A16" s="39"/>
      <c r="B16" s="39"/>
      <c r="C16" s="40"/>
      <c r="D16" s="40"/>
      <c r="E16" s="41"/>
      <c r="F16" s="15"/>
    </row>
    <row r="17" spans="1:8" x14ac:dyDescent="0.2">
      <c r="A17" s="12"/>
      <c r="B17" s="13"/>
      <c r="C17" s="42"/>
      <c r="D17" s="43"/>
      <c r="E17" s="43"/>
      <c r="F17" s="43"/>
    </row>
    <row r="18" spans="1:8" ht="16.5" thickBot="1" x14ac:dyDescent="0.25">
      <c r="A18" s="44" t="s">
        <v>14</v>
      </c>
      <c r="B18" s="42"/>
      <c r="C18" s="45"/>
      <c r="D18" s="46"/>
      <c r="E18" s="46"/>
      <c r="F18" s="46"/>
    </row>
    <row r="19" spans="1:8" ht="38.25" x14ac:dyDescent="0.25">
      <c r="A19" s="47" t="s">
        <v>15</v>
      </c>
      <c r="B19" s="48"/>
      <c r="C19" s="49"/>
      <c r="D19" s="50" t="s">
        <v>16</v>
      </c>
      <c r="E19" s="51" t="s">
        <v>17</v>
      </c>
      <c r="F19" s="52" t="s">
        <v>18</v>
      </c>
    </row>
    <row r="20" spans="1:8" ht="13.5" thickBot="1" x14ac:dyDescent="0.25">
      <c r="A20" s="53"/>
      <c r="B20" s="54"/>
      <c r="C20" s="55"/>
      <c r="D20" s="56"/>
      <c r="E20" s="57" t="s">
        <v>19</v>
      </c>
      <c r="F20" s="58">
        <v>43465</v>
      </c>
      <c r="G20" s="59"/>
    </row>
    <row r="21" spans="1:8" x14ac:dyDescent="0.2">
      <c r="A21" s="60" t="s">
        <v>20</v>
      </c>
      <c r="B21" s="61"/>
      <c r="C21" s="61"/>
      <c r="D21" s="62">
        <v>1</v>
      </c>
      <c r="E21" s="63">
        <f>E22+E25+E37+E44</f>
        <v>987647</v>
      </c>
      <c r="F21" s="64">
        <f>+F22+F28+F31+F44+F25+F37+F35</f>
        <v>100</v>
      </c>
    </row>
    <row r="22" spans="1:8" s="59" customFormat="1" x14ac:dyDescent="0.2">
      <c r="A22" s="65" t="s">
        <v>21</v>
      </c>
      <c r="B22" s="66"/>
      <c r="C22" s="66"/>
      <c r="D22" s="67">
        <v>2</v>
      </c>
      <c r="E22" s="68">
        <f>E23+E24</f>
        <v>454732</v>
      </c>
      <c r="F22" s="69">
        <f>+F23+F24</f>
        <v>46.041956286000975</v>
      </c>
    </row>
    <row r="23" spans="1:8" s="59" customFormat="1" x14ac:dyDescent="0.2">
      <c r="A23" s="70" t="s">
        <v>22</v>
      </c>
      <c r="B23" s="71"/>
      <c r="C23" s="71"/>
      <c r="D23" s="67">
        <v>3</v>
      </c>
      <c r="E23" s="68">
        <v>124710</v>
      </c>
      <c r="F23" s="72">
        <f>E23/E21*100</f>
        <v>12.626981097497387</v>
      </c>
    </row>
    <row r="24" spans="1:8" s="59" customFormat="1" x14ac:dyDescent="0.2">
      <c r="A24" s="70" t="s">
        <v>23</v>
      </c>
      <c r="B24" s="71"/>
      <c r="C24" s="71"/>
      <c r="D24" s="67">
        <v>4</v>
      </c>
      <c r="E24" s="68">
        <v>330022</v>
      </c>
      <c r="F24" s="72">
        <f>E24/E21*100</f>
        <v>33.41497518850359</v>
      </c>
    </row>
    <row r="25" spans="1:8" s="59" customFormat="1" x14ac:dyDescent="0.2">
      <c r="A25" s="65" t="s">
        <v>24</v>
      </c>
      <c r="B25" s="71"/>
      <c r="C25" s="71"/>
      <c r="D25" s="67">
        <v>5</v>
      </c>
      <c r="E25" s="68">
        <f>E27</f>
        <v>249130</v>
      </c>
      <c r="F25" s="69">
        <f>F27+F26</f>
        <v>25.224599477343624</v>
      </c>
    </row>
    <row r="26" spans="1:8" s="59" customFormat="1" hidden="1" x14ac:dyDescent="0.2">
      <c r="A26" s="70" t="s">
        <v>25</v>
      </c>
      <c r="B26" s="71"/>
      <c r="C26" s="71"/>
      <c r="D26" s="67">
        <v>6</v>
      </c>
      <c r="E26" s="68"/>
      <c r="F26" s="69">
        <f>E26/E21*100</f>
        <v>0</v>
      </c>
    </row>
    <row r="27" spans="1:8" s="59" customFormat="1" x14ac:dyDescent="0.2">
      <c r="A27" s="70" t="s">
        <v>26</v>
      </c>
      <c r="B27" s="71"/>
      <c r="C27" s="71"/>
      <c r="D27" s="67">
        <v>7</v>
      </c>
      <c r="E27" s="68">
        <v>249130</v>
      </c>
      <c r="F27" s="69">
        <f>E27/E21*100</f>
        <v>25.224599477343624</v>
      </c>
    </row>
    <row r="28" spans="1:8" s="59" customFormat="1" hidden="1" x14ac:dyDescent="0.2">
      <c r="A28" s="65" t="s">
        <v>27</v>
      </c>
      <c r="B28" s="71"/>
      <c r="C28" s="71"/>
      <c r="D28" s="67">
        <v>8</v>
      </c>
      <c r="E28" s="68"/>
      <c r="F28" s="69">
        <f>+F29+F30</f>
        <v>0</v>
      </c>
    </row>
    <row r="29" spans="1:8" s="59" customFormat="1" hidden="1" x14ac:dyDescent="0.2">
      <c r="A29" s="70" t="s">
        <v>28</v>
      </c>
      <c r="B29" s="71"/>
      <c r="C29" s="71"/>
      <c r="D29" s="67">
        <v>9</v>
      </c>
      <c r="E29" s="68"/>
      <c r="F29" s="69">
        <f>E29/$E$21*100</f>
        <v>0</v>
      </c>
    </row>
    <row r="30" spans="1:8" s="59" customFormat="1" hidden="1" x14ac:dyDescent="0.2">
      <c r="A30" s="70" t="s">
        <v>29</v>
      </c>
      <c r="B30" s="71"/>
      <c r="C30" s="71"/>
      <c r="D30" s="67">
        <v>10</v>
      </c>
      <c r="E30" s="68"/>
      <c r="F30" s="69">
        <f>E30/$E$21*100</f>
        <v>0</v>
      </c>
    </row>
    <row r="31" spans="1:8" s="59" customFormat="1" hidden="1" x14ac:dyDescent="0.2">
      <c r="A31" s="65" t="s">
        <v>30</v>
      </c>
      <c r="B31" s="71"/>
      <c r="C31" s="71"/>
      <c r="D31" s="67">
        <v>11</v>
      </c>
      <c r="E31" s="68"/>
      <c r="F31" s="69">
        <f>+F32+F33+F34</f>
        <v>0</v>
      </c>
    </row>
    <row r="32" spans="1:8" s="59" customFormat="1" hidden="1" x14ac:dyDescent="0.2">
      <c r="A32" s="70" t="s">
        <v>31</v>
      </c>
      <c r="B32" s="71"/>
      <c r="C32" s="71"/>
      <c r="D32" s="67">
        <v>12</v>
      </c>
      <c r="E32" s="68"/>
      <c r="F32" s="69">
        <f>E32/$E$21*100</f>
        <v>0</v>
      </c>
      <c r="H32" s="73"/>
    </row>
    <row r="33" spans="1:8" s="59" customFormat="1" hidden="1" x14ac:dyDescent="0.2">
      <c r="A33" s="70" t="s">
        <v>32</v>
      </c>
      <c r="B33" s="71"/>
      <c r="C33" s="71"/>
      <c r="D33" s="67">
        <v>13</v>
      </c>
      <c r="E33" s="68"/>
      <c r="F33" s="69">
        <f>E33/$E$21*100</f>
        <v>0</v>
      </c>
      <c r="H33" s="73"/>
    </row>
    <row r="34" spans="1:8" s="59" customFormat="1" hidden="1" x14ac:dyDescent="0.2">
      <c r="A34" s="70" t="s">
        <v>33</v>
      </c>
      <c r="B34" s="71"/>
      <c r="C34" s="71"/>
      <c r="D34" s="67">
        <v>14</v>
      </c>
      <c r="E34" s="68"/>
      <c r="F34" s="69">
        <f t="shared" ref="F34" si="0">E34/$E$21*100</f>
        <v>0</v>
      </c>
    </row>
    <row r="35" spans="1:8" s="59" customFormat="1" hidden="1" x14ac:dyDescent="0.2">
      <c r="A35" s="65" t="s">
        <v>34</v>
      </c>
      <c r="B35" s="74"/>
      <c r="C35" s="74"/>
      <c r="D35" s="67">
        <v>15</v>
      </c>
      <c r="E35" s="75"/>
      <c r="F35" s="76">
        <f>E35/E21*100</f>
        <v>0</v>
      </c>
    </row>
    <row r="36" spans="1:8" s="59" customFormat="1" hidden="1" x14ac:dyDescent="0.2">
      <c r="A36" s="70" t="s">
        <v>35</v>
      </c>
      <c r="B36" s="74"/>
      <c r="C36" s="74"/>
      <c r="D36" s="67">
        <v>16</v>
      </c>
      <c r="E36" s="75"/>
      <c r="F36" s="76">
        <f>E36/E21*100</f>
        <v>0</v>
      </c>
    </row>
    <row r="37" spans="1:8" s="59" customFormat="1" x14ac:dyDescent="0.2">
      <c r="A37" s="65" t="s">
        <v>36</v>
      </c>
      <c r="B37" s="71"/>
      <c r="C37" s="71"/>
      <c r="D37" s="67">
        <v>17</v>
      </c>
      <c r="E37" s="68">
        <v>283785</v>
      </c>
      <c r="F37" s="69">
        <f>E37/$E$21*100</f>
        <v>28.733444236655401</v>
      </c>
    </row>
    <row r="38" spans="1:8" s="59" customFormat="1" hidden="1" x14ac:dyDescent="0.2">
      <c r="A38" s="111" t="s">
        <v>37</v>
      </c>
      <c r="B38" s="84"/>
      <c r="C38" s="84"/>
      <c r="D38" s="112">
        <v>18</v>
      </c>
      <c r="E38" s="113"/>
      <c r="F38" s="69">
        <f t="shared" ref="F38:F43" si="1">E38/$E$21*100</f>
        <v>0</v>
      </c>
    </row>
    <row r="39" spans="1:8" s="59" customFormat="1" hidden="1" x14ac:dyDescent="0.2">
      <c r="A39" s="65" t="s">
        <v>38</v>
      </c>
      <c r="B39" s="74"/>
      <c r="C39" s="74"/>
      <c r="D39" s="67">
        <v>19</v>
      </c>
      <c r="E39" s="75"/>
      <c r="F39" s="69">
        <f t="shared" si="1"/>
        <v>0</v>
      </c>
    </row>
    <row r="40" spans="1:8" s="59" customFormat="1" hidden="1" x14ac:dyDescent="0.2">
      <c r="A40" s="70" t="s">
        <v>39</v>
      </c>
      <c r="B40" s="74"/>
      <c r="C40" s="74"/>
      <c r="D40" s="67">
        <v>20</v>
      </c>
      <c r="E40" s="75"/>
      <c r="F40" s="69">
        <f t="shared" si="1"/>
        <v>0</v>
      </c>
    </row>
    <row r="41" spans="1:8" s="59" customFormat="1" hidden="1" x14ac:dyDescent="0.2">
      <c r="A41" s="70" t="s">
        <v>40</v>
      </c>
      <c r="B41" s="74"/>
      <c r="C41" s="74"/>
      <c r="D41" s="67">
        <v>21</v>
      </c>
      <c r="E41" s="75"/>
      <c r="F41" s="69">
        <f t="shared" si="1"/>
        <v>0</v>
      </c>
    </row>
    <row r="42" spans="1:8" s="59" customFormat="1" hidden="1" x14ac:dyDescent="0.2">
      <c r="A42" s="65" t="s">
        <v>41</v>
      </c>
      <c r="B42" s="74"/>
      <c r="C42" s="74"/>
      <c r="D42" s="67">
        <v>22</v>
      </c>
      <c r="E42" s="75"/>
      <c r="F42" s="69">
        <f t="shared" si="1"/>
        <v>0</v>
      </c>
    </row>
    <row r="43" spans="1:8" s="59" customFormat="1" hidden="1" x14ac:dyDescent="0.2">
      <c r="A43" s="77" t="s">
        <v>42</v>
      </c>
      <c r="B43" s="74"/>
      <c r="C43" s="74"/>
      <c r="D43" s="67">
        <v>23</v>
      </c>
      <c r="E43" s="75"/>
      <c r="F43" s="69">
        <f t="shared" si="1"/>
        <v>0</v>
      </c>
    </row>
    <row r="44" spans="1:8" s="59" customFormat="1" ht="13.5" hidden="1" thickBot="1" x14ac:dyDescent="0.25">
      <c r="A44" s="78" t="s">
        <v>43</v>
      </c>
      <c r="B44" s="79"/>
      <c r="C44" s="79"/>
      <c r="D44" s="80">
        <v>24</v>
      </c>
      <c r="E44" s="81">
        <v>0</v>
      </c>
      <c r="F44" s="82">
        <f>E44/$E$21*100</f>
        <v>0</v>
      </c>
    </row>
    <row r="45" spans="1:8" s="88" customFormat="1" x14ac:dyDescent="0.2">
      <c r="A45" s="83"/>
      <c r="B45" s="84"/>
      <c r="C45" s="84"/>
      <c r="D45" s="85"/>
      <c r="E45" s="86"/>
      <c r="F45" s="87"/>
    </row>
    <row r="46" spans="1:8" x14ac:dyDescent="0.2">
      <c r="A46" s="83"/>
      <c r="B46" s="89"/>
      <c r="C46" s="89"/>
      <c r="D46" s="90"/>
      <c r="E46" s="91"/>
      <c r="F46" s="87"/>
    </row>
    <row r="47" spans="1:8" x14ac:dyDescent="0.2">
      <c r="A47" s="83"/>
      <c r="B47" s="89"/>
      <c r="C47" s="89"/>
      <c r="D47" s="90"/>
      <c r="E47" s="91"/>
      <c r="F47" s="87"/>
    </row>
    <row r="48" spans="1:8" ht="15.75" x14ac:dyDescent="0.2">
      <c r="A48" s="92" t="s">
        <v>44</v>
      </c>
      <c r="B48" s="93"/>
      <c r="C48" s="93"/>
      <c r="D48" s="93"/>
      <c r="E48" s="93"/>
      <c r="F48" s="93"/>
    </row>
    <row r="49" spans="1:7" ht="13.5" thickBot="1" x14ac:dyDescent="0.25">
      <c r="B49" s="94"/>
      <c r="C49" s="94"/>
      <c r="D49" s="85"/>
      <c r="E49" s="86"/>
      <c r="F49" s="95"/>
    </row>
    <row r="50" spans="1:7" x14ac:dyDescent="0.2">
      <c r="A50" s="129" t="s">
        <v>45</v>
      </c>
      <c r="B50" s="132" t="s">
        <v>16</v>
      </c>
      <c r="C50" s="135" t="s">
        <v>46</v>
      </c>
      <c r="D50" s="136"/>
      <c r="E50" s="135" t="s">
        <v>47</v>
      </c>
      <c r="F50" s="136"/>
    </row>
    <row r="51" spans="1:7" x14ac:dyDescent="0.2">
      <c r="A51" s="130"/>
      <c r="B51" s="133"/>
      <c r="C51" s="96" t="s">
        <v>48</v>
      </c>
      <c r="D51" s="97" t="s">
        <v>49</v>
      </c>
      <c r="E51" s="96" t="s">
        <v>48</v>
      </c>
      <c r="F51" s="97" t="s">
        <v>49</v>
      </c>
    </row>
    <row r="52" spans="1:7" ht="13.5" thickBot="1" x14ac:dyDescent="0.25">
      <c r="A52" s="131"/>
      <c r="B52" s="134"/>
      <c r="C52" s="137" t="s">
        <v>62</v>
      </c>
      <c r="D52" s="137"/>
      <c r="E52" s="137"/>
      <c r="F52" s="138"/>
    </row>
    <row r="53" spans="1:7" ht="13.5" thickBot="1" x14ac:dyDescent="0.25">
      <c r="A53" s="98" t="s">
        <v>5</v>
      </c>
      <c r="B53" s="99">
        <v>1</v>
      </c>
      <c r="C53" s="124">
        <v>0</v>
      </c>
      <c r="D53" s="125">
        <v>0</v>
      </c>
      <c r="E53" s="124">
        <v>0</v>
      </c>
      <c r="F53" s="126">
        <v>0</v>
      </c>
      <c r="G53" s="59"/>
    </row>
    <row r="54" spans="1:7" x14ac:dyDescent="0.2">
      <c r="A54" s="83"/>
      <c r="B54" s="94"/>
      <c r="C54" s="103"/>
      <c r="D54" s="103"/>
      <c r="E54" s="103"/>
      <c r="F54" s="103"/>
    </row>
    <row r="55" spans="1:7" x14ac:dyDescent="0.2">
      <c r="A55" s="83"/>
      <c r="B55" s="94"/>
      <c r="C55" s="94"/>
      <c r="D55" s="85"/>
      <c r="E55" s="86"/>
      <c r="F55" s="95"/>
    </row>
    <row r="56" spans="1:7" x14ac:dyDescent="0.2">
      <c r="A56" s="83"/>
      <c r="B56" s="94"/>
      <c r="C56" s="94"/>
      <c r="D56" s="104"/>
      <c r="E56" s="86"/>
      <c r="F56" s="95"/>
    </row>
    <row r="57" spans="1:7" x14ac:dyDescent="0.2">
      <c r="A57" s="83"/>
      <c r="B57" s="94"/>
      <c r="C57" s="94"/>
      <c r="D57" s="85"/>
      <c r="E57" s="86"/>
      <c r="F57" s="95"/>
    </row>
    <row r="58" spans="1:7" ht="51" x14ac:dyDescent="0.25">
      <c r="A58" s="105" t="s">
        <v>50</v>
      </c>
      <c r="B58" s="106"/>
      <c r="C58" s="106"/>
      <c r="D58" s="107"/>
      <c r="E58" s="107"/>
      <c r="F58" s="108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opLeftCell="A7" workbookViewId="0">
      <selection activeCell="G46" sqref="G4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5"/>
      <c r="D11" s="15"/>
      <c r="E11" s="24"/>
      <c r="F11" s="25"/>
    </row>
    <row r="12" spans="1:6" x14ac:dyDescent="0.2">
      <c r="A12" s="8" t="s">
        <v>12</v>
      </c>
      <c r="B12" s="29" t="s">
        <v>13</v>
      </c>
      <c r="C12" s="31"/>
      <c r="D12" s="15"/>
      <c r="E12" s="127"/>
      <c r="F12" s="127"/>
    </row>
    <row r="13" spans="1:6" x14ac:dyDescent="0.2">
      <c r="A13" s="12"/>
      <c r="B13" s="13"/>
      <c r="C13" s="32"/>
      <c r="D13" s="15"/>
      <c r="E13" s="109"/>
      <c r="F13" s="109"/>
    </row>
    <row r="14" spans="1:6" x14ac:dyDescent="0.2">
      <c r="A14" s="128"/>
      <c r="B14" s="128"/>
      <c r="C14" s="34"/>
      <c r="D14" s="15"/>
      <c r="E14" s="35"/>
      <c r="F14" s="35"/>
    </row>
    <row r="15" spans="1:6" x14ac:dyDescent="0.2">
      <c r="A15" s="36"/>
      <c r="B15" s="37"/>
      <c r="C15" s="15"/>
      <c r="D15" s="15"/>
      <c r="E15" s="35"/>
      <c r="F15" s="38"/>
    </row>
    <row r="16" spans="1:6" x14ac:dyDescent="0.2">
      <c r="A16" s="39"/>
      <c r="B16" s="39"/>
      <c r="C16" s="40"/>
      <c r="D16" s="40"/>
      <c r="E16" s="41"/>
      <c r="F16" s="15"/>
    </row>
    <row r="17" spans="1:8" x14ac:dyDescent="0.2">
      <c r="A17" s="12"/>
      <c r="B17" s="13"/>
      <c r="C17" s="42"/>
      <c r="D17" s="43"/>
      <c r="E17" s="43"/>
      <c r="F17" s="43"/>
    </row>
    <row r="18" spans="1:8" ht="16.5" thickBot="1" x14ac:dyDescent="0.25">
      <c r="A18" s="44" t="s">
        <v>14</v>
      </c>
      <c r="B18" s="42"/>
      <c r="C18" s="45"/>
      <c r="D18" s="46"/>
      <c r="E18" s="46"/>
      <c r="F18" s="46"/>
    </row>
    <row r="19" spans="1:8" ht="38.25" x14ac:dyDescent="0.25">
      <c r="A19" s="47" t="s">
        <v>15</v>
      </c>
      <c r="B19" s="48"/>
      <c r="C19" s="49"/>
      <c r="D19" s="50" t="s">
        <v>16</v>
      </c>
      <c r="E19" s="51" t="s">
        <v>17</v>
      </c>
      <c r="F19" s="52" t="s">
        <v>18</v>
      </c>
    </row>
    <row r="20" spans="1:8" ht="13.5" thickBot="1" x14ac:dyDescent="0.25">
      <c r="A20" s="53"/>
      <c r="B20" s="54"/>
      <c r="C20" s="55"/>
      <c r="D20" s="56"/>
      <c r="E20" s="57" t="s">
        <v>19</v>
      </c>
      <c r="F20" s="58">
        <v>43159</v>
      </c>
      <c r="G20" s="59"/>
    </row>
    <row r="21" spans="1:8" x14ac:dyDescent="0.2">
      <c r="A21" s="60" t="s">
        <v>20</v>
      </c>
      <c r="B21" s="61"/>
      <c r="C21" s="61"/>
      <c r="D21" s="62">
        <v>1</v>
      </c>
      <c r="E21" s="63">
        <f>+E22+E28+E31+E44+E25+E37+E35</f>
        <v>283567</v>
      </c>
      <c r="F21" s="64">
        <f>+F22+F28+F31+F44+F25+F37+F35</f>
        <v>100</v>
      </c>
    </row>
    <row r="22" spans="1:8" s="59" customFormat="1" x14ac:dyDescent="0.2">
      <c r="A22" s="65" t="s">
        <v>21</v>
      </c>
      <c r="B22" s="66"/>
      <c r="C22" s="66"/>
      <c r="D22" s="67">
        <v>2</v>
      </c>
      <c r="E22" s="68">
        <f>E23+E24</f>
        <v>31787</v>
      </c>
      <c r="F22" s="69">
        <f>+F23+F24</f>
        <v>11.209696473849213</v>
      </c>
    </row>
    <row r="23" spans="1:8" s="59" customFormat="1" x14ac:dyDescent="0.2">
      <c r="A23" s="70" t="s">
        <v>22</v>
      </c>
      <c r="B23" s="71"/>
      <c r="C23" s="71"/>
      <c r="D23" s="67">
        <v>3</v>
      </c>
      <c r="E23" s="68">
        <v>31787</v>
      </c>
      <c r="F23" s="72">
        <f>E23/E21*100</f>
        <v>11.209696473849213</v>
      </c>
    </row>
    <row r="24" spans="1:8" s="59" customFormat="1" hidden="1" x14ac:dyDescent="0.2">
      <c r="A24" s="70" t="s">
        <v>23</v>
      </c>
      <c r="B24" s="71"/>
      <c r="C24" s="71"/>
      <c r="D24" s="67">
        <v>4</v>
      </c>
      <c r="E24" s="68">
        <v>0</v>
      </c>
      <c r="F24" s="69">
        <v>0</v>
      </c>
    </row>
    <row r="25" spans="1:8" s="59" customFormat="1" x14ac:dyDescent="0.2">
      <c r="A25" s="65" t="s">
        <v>24</v>
      </c>
      <c r="B25" s="71"/>
      <c r="C25" s="71"/>
      <c r="D25" s="67">
        <v>5</v>
      </c>
      <c r="E25" s="68">
        <f>E27</f>
        <v>123269</v>
      </c>
      <c r="F25" s="69">
        <f>F27+F26</f>
        <v>43.470855212348404</v>
      </c>
    </row>
    <row r="26" spans="1:8" s="59" customFormat="1" hidden="1" x14ac:dyDescent="0.2">
      <c r="A26" s="70" t="s">
        <v>25</v>
      </c>
      <c r="B26" s="71"/>
      <c r="C26" s="71"/>
      <c r="D26" s="67">
        <v>6</v>
      </c>
      <c r="E26" s="68">
        <v>0</v>
      </c>
      <c r="F26" s="69">
        <f>E26/E21*100</f>
        <v>0</v>
      </c>
    </row>
    <row r="27" spans="1:8" s="59" customFormat="1" x14ac:dyDescent="0.2">
      <c r="A27" s="70" t="s">
        <v>26</v>
      </c>
      <c r="B27" s="71"/>
      <c r="C27" s="71"/>
      <c r="D27" s="67">
        <v>7</v>
      </c>
      <c r="E27" s="68">
        <v>123269</v>
      </c>
      <c r="F27" s="69">
        <f>E27/E21*100</f>
        <v>43.470855212348404</v>
      </c>
    </row>
    <row r="28" spans="1:8" s="59" customFormat="1" hidden="1" x14ac:dyDescent="0.2">
      <c r="A28" s="65" t="s">
        <v>27</v>
      </c>
      <c r="B28" s="71"/>
      <c r="C28" s="71"/>
      <c r="D28" s="67">
        <v>8</v>
      </c>
      <c r="E28" s="68">
        <f>E29+E30</f>
        <v>0</v>
      </c>
      <c r="F28" s="69">
        <f>+F29+F30</f>
        <v>0</v>
      </c>
    </row>
    <row r="29" spans="1:8" s="59" customFormat="1" hidden="1" x14ac:dyDescent="0.2">
      <c r="A29" s="70" t="s">
        <v>28</v>
      </c>
      <c r="B29" s="71"/>
      <c r="C29" s="71"/>
      <c r="D29" s="67">
        <v>9</v>
      </c>
      <c r="E29" s="68">
        <v>0</v>
      </c>
      <c r="F29" s="69">
        <f>E29/$E$21*100</f>
        <v>0</v>
      </c>
    </row>
    <row r="30" spans="1:8" s="59" customFormat="1" hidden="1" x14ac:dyDescent="0.2">
      <c r="A30" s="70" t="s">
        <v>29</v>
      </c>
      <c r="B30" s="71"/>
      <c r="C30" s="71"/>
      <c r="D30" s="67">
        <v>10</v>
      </c>
      <c r="E30" s="68">
        <v>0</v>
      </c>
      <c r="F30" s="69">
        <f>E30/$E$21*100</f>
        <v>0</v>
      </c>
    </row>
    <row r="31" spans="1:8" s="59" customFormat="1" hidden="1" x14ac:dyDescent="0.2">
      <c r="A31" s="65" t="s">
        <v>30</v>
      </c>
      <c r="B31" s="71"/>
      <c r="C31" s="71"/>
      <c r="D31" s="67">
        <v>11</v>
      </c>
      <c r="E31" s="68">
        <f>E32+E33</f>
        <v>0</v>
      </c>
      <c r="F31" s="69">
        <f>+F32+F33+F34</f>
        <v>0</v>
      </c>
    </row>
    <row r="32" spans="1:8" s="59" customFormat="1" hidden="1" x14ac:dyDescent="0.2">
      <c r="A32" s="70" t="s">
        <v>31</v>
      </c>
      <c r="B32" s="71"/>
      <c r="C32" s="71"/>
      <c r="D32" s="67">
        <v>12</v>
      </c>
      <c r="E32" s="68">
        <v>0</v>
      </c>
      <c r="F32" s="69">
        <f>E32/$E$21*100</f>
        <v>0</v>
      </c>
      <c r="H32" s="73"/>
    </row>
    <row r="33" spans="1:8" s="59" customFormat="1" hidden="1" x14ac:dyDescent="0.2">
      <c r="A33" s="70" t="s">
        <v>32</v>
      </c>
      <c r="B33" s="71"/>
      <c r="C33" s="71"/>
      <c r="D33" s="67">
        <v>13</v>
      </c>
      <c r="E33" s="68">
        <v>0</v>
      </c>
      <c r="F33" s="69">
        <f>E33/$E$21*100</f>
        <v>0</v>
      </c>
      <c r="H33" s="73"/>
    </row>
    <row r="34" spans="1:8" s="59" customFormat="1" hidden="1" x14ac:dyDescent="0.2">
      <c r="A34" s="70" t="s">
        <v>33</v>
      </c>
      <c r="B34" s="71"/>
      <c r="C34" s="71"/>
      <c r="D34" s="67">
        <v>14</v>
      </c>
      <c r="E34" s="68">
        <v>0</v>
      </c>
      <c r="F34" s="69">
        <f t="shared" ref="F34" si="0">E34/$E$21*100</f>
        <v>0</v>
      </c>
    </row>
    <row r="35" spans="1:8" s="59" customFormat="1" hidden="1" x14ac:dyDescent="0.2">
      <c r="A35" s="65" t="s">
        <v>34</v>
      </c>
      <c r="B35" s="74"/>
      <c r="C35" s="74"/>
      <c r="D35" s="67">
        <v>15</v>
      </c>
      <c r="E35" s="75">
        <v>0</v>
      </c>
      <c r="F35" s="76">
        <f>E35/E21*100</f>
        <v>0</v>
      </c>
    </row>
    <row r="36" spans="1:8" s="59" customFormat="1" hidden="1" x14ac:dyDescent="0.2">
      <c r="A36" s="70" t="s">
        <v>35</v>
      </c>
      <c r="B36" s="74"/>
      <c r="C36" s="74"/>
      <c r="D36" s="67">
        <v>16</v>
      </c>
      <c r="E36" s="75">
        <v>0</v>
      </c>
      <c r="F36" s="76">
        <f>E36/E21*100</f>
        <v>0</v>
      </c>
    </row>
    <row r="37" spans="1:8" s="59" customFormat="1" ht="13.5" thickBot="1" x14ac:dyDescent="0.25">
      <c r="A37" s="78" t="s">
        <v>36</v>
      </c>
      <c r="B37" s="79"/>
      <c r="C37" s="79"/>
      <c r="D37" s="80">
        <v>17</v>
      </c>
      <c r="E37" s="81">
        <v>128511</v>
      </c>
      <c r="F37" s="82">
        <f>E37/$E$21*100</f>
        <v>45.319448313802383</v>
      </c>
    </row>
    <row r="38" spans="1:8" s="59" customFormat="1" hidden="1" x14ac:dyDescent="0.2">
      <c r="A38" s="111" t="s">
        <v>37</v>
      </c>
      <c r="B38" s="84"/>
      <c r="C38" s="84"/>
      <c r="D38" s="112">
        <v>18</v>
      </c>
      <c r="E38" s="113">
        <v>0</v>
      </c>
      <c r="F38" s="114">
        <f>E38/E21*100</f>
        <v>0</v>
      </c>
    </row>
    <row r="39" spans="1:8" s="59" customFormat="1" hidden="1" x14ac:dyDescent="0.2">
      <c r="A39" s="65" t="s">
        <v>38</v>
      </c>
      <c r="B39" s="74"/>
      <c r="C39" s="74"/>
      <c r="D39" s="67">
        <v>19</v>
      </c>
      <c r="E39" s="75">
        <v>0</v>
      </c>
      <c r="F39" s="76">
        <f>E39/E21*100</f>
        <v>0</v>
      </c>
    </row>
    <row r="40" spans="1:8" s="59" customFormat="1" hidden="1" x14ac:dyDescent="0.2">
      <c r="A40" s="70" t="s">
        <v>39</v>
      </c>
      <c r="B40" s="74"/>
      <c r="C40" s="74"/>
      <c r="D40" s="67">
        <v>20</v>
      </c>
      <c r="E40" s="75">
        <v>0</v>
      </c>
      <c r="F40" s="76">
        <f>E40/E21*100</f>
        <v>0</v>
      </c>
    </row>
    <row r="41" spans="1:8" s="59" customFormat="1" hidden="1" x14ac:dyDescent="0.2">
      <c r="A41" s="70" t="s">
        <v>40</v>
      </c>
      <c r="B41" s="74"/>
      <c r="C41" s="74"/>
      <c r="D41" s="67">
        <v>21</v>
      </c>
      <c r="E41" s="75">
        <v>0</v>
      </c>
      <c r="F41" s="76">
        <f>E41/E21*100</f>
        <v>0</v>
      </c>
    </row>
    <row r="42" spans="1:8" s="59" customFormat="1" hidden="1" x14ac:dyDescent="0.2">
      <c r="A42" s="65" t="s">
        <v>41</v>
      </c>
      <c r="B42" s="74"/>
      <c r="C42" s="74"/>
      <c r="D42" s="67">
        <v>22</v>
      </c>
      <c r="E42" s="75">
        <v>0</v>
      </c>
      <c r="F42" s="76">
        <f>E42/E21*100</f>
        <v>0</v>
      </c>
    </row>
    <row r="43" spans="1:8" s="59" customFormat="1" hidden="1" x14ac:dyDescent="0.2">
      <c r="A43" s="77" t="s">
        <v>42</v>
      </c>
      <c r="B43" s="74"/>
      <c r="C43" s="74"/>
      <c r="D43" s="67">
        <v>23</v>
      </c>
      <c r="E43" s="75">
        <v>0</v>
      </c>
      <c r="F43" s="76">
        <f>E43/E21*100</f>
        <v>0</v>
      </c>
    </row>
    <row r="44" spans="1:8" s="59" customFormat="1" ht="13.5" hidden="1" thickBot="1" x14ac:dyDescent="0.25">
      <c r="A44" s="78" t="s">
        <v>43</v>
      </c>
      <c r="B44" s="79"/>
      <c r="C44" s="79"/>
      <c r="D44" s="80">
        <v>24</v>
      </c>
      <c r="E44" s="81">
        <v>0</v>
      </c>
      <c r="F44" s="82">
        <f>E44/$E$21*100</f>
        <v>0</v>
      </c>
    </row>
    <row r="45" spans="1:8" s="88" customFormat="1" x14ac:dyDescent="0.2">
      <c r="A45" s="83"/>
      <c r="B45" s="84"/>
      <c r="C45" s="84"/>
      <c r="D45" s="85"/>
      <c r="E45" s="86"/>
      <c r="F45" s="87"/>
    </row>
    <row r="46" spans="1:8" x14ac:dyDescent="0.2">
      <c r="A46" s="83"/>
      <c r="B46" s="89"/>
      <c r="C46" s="89"/>
      <c r="D46" s="90"/>
      <c r="E46" s="91"/>
      <c r="F46" s="87"/>
    </row>
    <row r="47" spans="1:8" x14ac:dyDescent="0.2">
      <c r="A47" s="83"/>
      <c r="B47" s="89"/>
      <c r="C47" s="89"/>
      <c r="D47" s="90"/>
      <c r="E47" s="91"/>
      <c r="F47" s="87"/>
    </row>
    <row r="48" spans="1:8" ht="15.75" x14ac:dyDescent="0.2">
      <c r="A48" s="92" t="s">
        <v>44</v>
      </c>
      <c r="B48" s="93"/>
      <c r="C48" s="93"/>
      <c r="D48" s="93"/>
      <c r="E48" s="93"/>
      <c r="F48" s="93"/>
    </row>
    <row r="49" spans="1:6" ht="13.5" thickBot="1" x14ac:dyDescent="0.25">
      <c r="B49" s="94"/>
      <c r="C49" s="94"/>
      <c r="D49" s="85"/>
      <c r="E49" s="86"/>
      <c r="F49" s="95"/>
    </row>
    <row r="50" spans="1:6" x14ac:dyDescent="0.2">
      <c r="A50" s="129" t="s">
        <v>45</v>
      </c>
      <c r="B50" s="132" t="s">
        <v>16</v>
      </c>
      <c r="C50" s="135" t="s">
        <v>46</v>
      </c>
      <c r="D50" s="136"/>
      <c r="E50" s="135" t="s">
        <v>47</v>
      </c>
      <c r="F50" s="136"/>
    </row>
    <row r="51" spans="1:6" x14ac:dyDescent="0.2">
      <c r="A51" s="130"/>
      <c r="B51" s="133"/>
      <c r="C51" s="96" t="s">
        <v>48</v>
      </c>
      <c r="D51" s="97" t="s">
        <v>49</v>
      </c>
      <c r="E51" s="96" t="s">
        <v>48</v>
      </c>
      <c r="F51" s="97" t="s">
        <v>49</v>
      </c>
    </row>
    <row r="52" spans="1:6" ht="13.5" thickBot="1" x14ac:dyDescent="0.25">
      <c r="A52" s="131"/>
      <c r="B52" s="134"/>
      <c r="C52" s="137" t="s">
        <v>52</v>
      </c>
      <c r="D52" s="137"/>
      <c r="E52" s="137"/>
      <c r="F52" s="138"/>
    </row>
    <row r="53" spans="1:6" ht="13.5" thickBot="1" x14ac:dyDescent="0.25">
      <c r="A53" s="98" t="s">
        <v>5</v>
      </c>
      <c r="B53" s="99">
        <v>1</v>
      </c>
      <c r="C53" s="100">
        <v>0</v>
      </c>
      <c r="D53" s="101">
        <v>0</v>
      </c>
      <c r="E53" s="100">
        <v>0</v>
      </c>
      <c r="F53" s="102">
        <v>0</v>
      </c>
    </row>
    <row r="54" spans="1:6" x14ac:dyDescent="0.2">
      <c r="A54" s="83"/>
      <c r="B54" s="94"/>
      <c r="C54" s="103"/>
      <c r="D54" s="103"/>
      <c r="E54" s="103"/>
      <c r="F54" s="103"/>
    </row>
    <row r="55" spans="1:6" x14ac:dyDescent="0.2">
      <c r="A55" s="83"/>
      <c r="B55" s="94"/>
      <c r="C55" s="94"/>
      <c r="D55" s="85"/>
      <c r="E55" s="86"/>
      <c r="F55" s="95"/>
    </row>
    <row r="56" spans="1:6" x14ac:dyDescent="0.2">
      <c r="A56" s="83"/>
      <c r="B56" s="94"/>
      <c r="C56" s="94"/>
      <c r="D56" s="104"/>
      <c r="E56" s="86"/>
      <c r="F56" s="95"/>
    </row>
    <row r="57" spans="1:6" x14ac:dyDescent="0.2">
      <c r="A57" s="83"/>
      <c r="B57" s="94"/>
      <c r="C57" s="94"/>
      <c r="D57" s="85"/>
      <c r="E57" s="86"/>
      <c r="F57" s="95"/>
    </row>
    <row r="58" spans="1:6" ht="51" x14ac:dyDescent="0.25">
      <c r="A58" s="105" t="s">
        <v>50</v>
      </c>
      <c r="B58" s="106"/>
      <c r="C58" s="106"/>
      <c r="D58" s="107"/>
      <c r="E58" s="107"/>
      <c r="F58" s="108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opLeftCell="A45" workbookViewId="0">
      <selection activeCell="F53" sqref="F5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5"/>
      <c r="D11" s="15"/>
      <c r="E11" s="24"/>
      <c r="F11" s="25"/>
    </row>
    <row r="12" spans="1:6" x14ac:dyDescent="0.2">
      <c r="A12" s="8" t="s">
        <v>12</v>
      </c>
      <c r="B12" s="29" t="s">
        <v>13</v>
      </c>
      <c r="C12" s="31"/>
      <c r="D12" s="15"/>
      <c r="E12" s="127"/>
      <c r="F12" s="127"/>
    </row>
    <row r="13" spans="1:6" x14ac:dyDescent="0.2">
      <c r="A13" s="12"/>
      <c r="B13" s="13"/>
      <c r="C13" s="32"/>
      <c r="D13" s="15"/>
      <c r="E13" s="110"/>
      <c r="F13" s="110"/>
    </row>
    <row r="14" spans="1:6" x14ac:dyDescent="0.2">
      <c r="A14" s="128"/>
      <c r="B14" s="128"/>
      <c r="C14" s="34"/>
      <c r="D14" s="15"/>
      <c r="E14" s="35"/>
      <c r="F14" s="35"/>
    </row>
    <row r="15" spans="1:6" x14ac:dyDescent="0.2">
      <c r="A15" s="36"/>
      <c r="B15" s="37"/>
      <c r="C15" s="15"/>
      <c r="D15" s="15"/>
      <c r="E15" s="35"/>
      <c r="F15" s="38"/>
    </row>
    <row r="16" spans="1:6" x14ac:dyDescent="0.2">
      <c r="A16" s="39"/>
      <c r="B16" s="39"/>
      <c r="C16" s="40"/>
      <c r="D16" s="40"/>
      <c r="E16" s="41"/>
      <c r="F16" s="15"/>
    </row>
    <row r="17" spans="1:8" x14ac:dyDescent="0.2">
      <c r="A17" s="12"/>
      <c r="B17" s="13"/>
      <c r="C17" s="42"/>
      <c r="D17" s="43"/>
      <c r="E17" s="43"/>
      <c r="F17" s="43"/>
    </row>
    <row r="18" spans="1:8" ht="16.5" thickBot="1" x14ac:dyDescent="0.25">
      <c r="A18" s="44" t="s">
        <v>14</v>
      </c>
      <c r="B18" s="42"/>
      <c r="C18" s="45"/>
      <c r="D18" s="46"/>
      <c r="E18" s="46"/>
      <c r="F18" s="46"/>
    </row>
    <row r="19" spans="1:8" ht="38.25" x14ac:dyDescent="0.25">
      <c r="A19" s="47" t="s">
        <v>15</v>
      </c>
      <c r="B19" s="48"/>
      <c r="C19" s="49"/>
      <c r="D19" s="50" t="s">
        <v>16</v>
      </c>
      <c r="E19" s="51" t="s">
        <v>17</v>
      </c>
      <c r="F19" s="52" t="s">
        <v>18</v>
      </c>
    </row>
    <row r="20" spans="1:8" ht="13.5" thickBot="1" x14ac:dyDescent="0.25">
      <c r="A20" s="53"/>
      <c r="B20" s="54"/>
      <c r="C20" s="55"/>
      <c r="D20" s="56"/>
      <c r="E20" s="57" t="s">
        <v>19</v>
      </c>
      <c r="F20" s="58">
        <v>43190</v>
      </c>
      <c r="G20" s="59"/>
    </row>
    <row r="21" spans="1:8" x14ac:dyDescent="0.2">
      <c r="A21" s="60" t="s">
        <v>20</v>
      </c>
      <c r="B21" s="61"/>
      <c r="C21" s="61"/>
      <c r="D21" s="62">
        <v>1</v>
      </c>
      <c r="E21" s="63">
        <f>E22+E25+E37+E44</f>
        <v>284481</v>
      </c>
      <c r="F21" s="64">
        <f>+F22+F28+F31+F44+F25+F37+F35</f>
        <v>100</v>
      </c>
    </row>
    <row r="22" spans="1:8" s="59" customFormat="1" x14ac:dyDescent="0.2">
      <c r="A22" s="65" t="s">
        <v>21</v>
      </c>
      <c r="B22" s="66"/>
      <c r="C22" s="66"/>
      <c r="D22" s="67">
        <v>2</v>
      </c>
      <c r="E22" s="68">
        <f>E23</f>
        <v>31818</v>
      </c>
      <c r="F22" s="69">
        <f>+F23+F24</f>
        <v>11.184578231938161</v>
      </c>
    </row>
    <row r="23" spans="1:8" s="59" customFormat="1" x14ac:dyDescent="0.2">
      <c r="A23" s="70" t="s">
        <v>22</v>
      </c>
      <c r="B23" s="71"/>
      <c r="C23" s="71"/>
      <c r="D23" s="67">
        <v>3</v>
      </c>
      <c r="E23" s="68">
        <v>31818</v>
      </c>
      <c r="F23" s="72">
        <f>E23/E21*100</f>
        <v>11.184578231938161</v>
      </c>
    </row>
    <row r="24" spans="1:8" s="59" customFormat="1" hidden="1" x14ac:dyDescent="0.2">
      <c r="A24" s="70" t="s">
        <v>23</v>
      </c>
      <c r="B24" s="71"/>
      <c r="C24" s="71"/>
      <c r="D24" s="67">
        <v>4</v>
      </c>
      <c r="E24" s="68"/>
      <c r="F24" s="69">
        <v>0</v>
      </c>
    </row>
    <row r="25" spans="1:8" s="59" customFormat="1" x14ac:dyDescent="0.2">
      <c r="A25" s="65" t="s">
        <v>24</v>
      </c>
      <c r="B25" s="71"/>
      <c r="C25" s="71"/>
      <c r="D25" s="67">
        <v>5</v>
      </c>
      <c r="E25" s="68">
        <f>E27</f>
        <v>123277</v>
      </c>
      <c r="F25" s="69">
        <f>F27+F26</f>
        <v>43.334001216249945</v>
      </c>
    </row>
    <row r="26" spans="1:8" s="59" customFormat="1" hidden="1" x14ac:dyDescent="0.2">
      <c r="A26" s="70" t="s">
        <v>25</v>
      </c>
      <c r="B26" s="71"/>
      <c r="C26" s="71"/>
      <c r="D26" s="67">
        <v>6</v>
      </c>
      <c r="E26" s="68"/>
      <c r="F26" s="69">
        <f>E26/E21*100</f>
        <v>0</v>
      </c>
    </row>
    <row r="27" spans="1:8" s="59" customFormat="1" x14ac:dyDescent="0.2">
      <c r="A27" s="70" t="s">
        <v>26</v>
      </c>
      <c r="B27" s="71"/>
      <c r="C27" s="71"/>
      <c r="D27" s="67">
        <v>7</v>
      </c>
      <c r="E27" s="68">
        <v>123277</v>
      </c>
      <c r="F27" s="69">
        <f>E27/E21*100</f>
        <v>43.334001216249945</v>
      </c>
    </row>
    <row r="28" spans="1:8" s="59" customFormat="1" hidden="1" x14ac:dyDescent="0.2">
      <c r="A28" s="65" t="s">
        <v>27</v>
      </c>
      <c r="B28" s="71"/>
      <c r="C28" s="71"/>
      <c r="D28" s="67">
        <v>8</v>
      </c>
      <c r="E28" s="68"/>
      <c r="F28" s="69">
        <f>+F29+F30</f>
        <v>0</v>
      </c>
    </row>
    <row r="29" spans="1:8" s="59" customFormat="1" hidden="1" x14ac:dyDescent="0.2">
      <c r="A29" s="70" t="s">
        <v>28</v>
      </c>
      <c r="B29" s="71"/>
      <c r="C29" s="71"/>
      <c r="D29" s="67">
        <v>9</v>
      </c>
      <c r="E29" s="68"/>
      <c r="F29" s="69">
        <f>E29/$E$21*100</f>
        <v>0</v>
      </c>
    </row>
    <row r="30" spans="1:8" s="59" customFormat="1" hidden="1" x14ac:dyDescent="0.2">
      <c r="A30" s="70" t="s">
        <v>29</v>
      </c>
      <c r="B30" s="71"/>
      <c r="C30" s="71"/>
      <c r="D30" s="67">
        <v>10</v>
      </c>
      <c r="E30" s="68"/>
      <c r="F30" s="69">
        <f>E30/$E$21*100</f>
        <v>0</v>
      </c>
    </row>
    <row r="31" spans="1:8" s="59" customFormat="1" hidden="1" x14ac:dyDescent="0.2">
      <c r="A31" s="65" t="s">
        <v>30</v>
      </c>
      <c r="B31" s="71"/>
      <c r="C31" s="71"/>
      <c r="D31" s="67">
        <v>11</v>
      </c>
      <c r="E31" s="68"/>
      <c r="F31" s="69">
        <f>+F32+F33+F34</f>
        <v>0</v>
      </c>
    </row>
    <row r="32" spans="1:8" s="59" customFormat="1" hidden="1" x14ac:dyDescent="0.2">
      <c r="A32" s="70" t="s">
        <v>31</v>
      </c>
      <c r="B32" s="71"/>
      <c r="C32" s="71"/>
      <c r="D32" s="67">
        <v>12</v>
      </c>
      <c r="E32" s="68"/>
      <c r="F32" s="69">
        <f>E32/$E$21*100</f>
        <v>0</v>
      </c>
      <c r="H32" s="73"/>
    </row>
    <row r="33" spans="1:8" s="59" customFormat="1" hidden="1" x14ac:dyDescent="0.2">
      <c r="A33" s="70" t="s">
        <v>32</v>
      </c>
      <c r="B33" s="71"/>
      <c r="C33" s="71"/>
      <c r="D33" s="67">
        <v>13</v>
      </c>
      <c r="E33" s="68"/>
      <c r="F33" s="69">
        <f>E33/$E$21*100</f>
        <v>0</v>
      </c>
      <c r="H33" s="73"/>
    </row>
    <row r="34" spans="1:8" s="59" customFormat="1" hidden="1" x14ac:dyDescent="0.2">
      <c r="A34" s="70" t="s">
        <v>33</v>
      </c>
      <c r="B34" s="71"/>
      <c r="C34" s="71"/>
      <c r="D34" s="67">
        <v>14</v>
      </c>
      <c r="E34" s="68"/>
      <c r="F34" s="69">
        <f t="shared" ref="F34" si="0">E34/$E$21*100</f>
        <v>0</v>
      </c>
    </row>
    <row r="35" spans="1:8" s="59" customFormat="1" hidden="1" x14ac:dyDescent="0.2">
      <c r="A35" s="65" t="s">
        <v>34</v>
      </c>
      <c r="B35" s="74"/>
      <c r="C35" s="74"/>
      <c r="D35" s="67">
        <v>15</v>
      </c>
      <c r="E35" s="75"/>
      <c r="F35" s="76">
        <f>E35/E21*100</f>
        <v>0</v>
      </c>
    </row>
    <row r="36" spans="1:8" s="59" customFormat="1" hidden="1" x14ac:dyDescent="0.2">
      <c r="A36" s="70" t="s">
        <v>35</v>
      </c>
      <c r="B36" s="74"/>
      <c r="C36" s="74"/>
      <c r="D36" s="67">
        <v>16</v>
      </c>
      <c r="E36" s="75"/>
      <c r="F36" s="76">
        <f>E36/E21*100</f>
        <v>0</v>
      </c>
    </row>
    <row r="37" spans="1:8" s="59" customFormat="1" ht="13.5" thickBot="1" x14ac:dyDescent="0.25">
      <c r="A37" s="78" t="s">
        <v>36</v>
      </c>
      <c r="B37" s="79"/>
      <c r="C37" s="79"/>
      <c r="D37" s="80">
        <v>17</v>
      </c>
      <c r="E37" s="81">
        <v>129386</v>
      </c>
      <c r="F37" s="82">
        <f>E37/$E$21*100</f>
        <v>45.481420551811894</v>
      </c>
    </row>
    <row r="38" spans="1:8" s="59" customFormat="1" hidden="1" x14ac:dyDescent="0.2">
      <c r="A38" s="111" t="s">
        <v>37</v>
      </c>
      <c r="B38" s="84"/>
      <c r="C38" s="84"/>
      <c r="D38" s="112">
        <v>18</v>
      </c>
      <c r="E38" s="113"/>
      <c r="F38" s="114">
        <f>E38/E21*100</f>
        <v>0</v>
      </c>
    </row>
    <row r="39" spans="1:8" s="59" customFormat="1" hidden="1" x14ac:dyDescent="0.2">
      <c r="A39" s="65" t="s">
        <v>38</v>
      </c>
      <c r="B39" s="74"/>
      <c r="C39" s="74"/>
      <c r="D39" s="67">
        <v>19</v>
      </c>
      <c r="E39" s="75"/>
      <c r="F39" s="76">
        <f>E39/E21*100</f>
        <v>0</v>
      </c>
    </row>
    <row r="40" spans="1:8" s="59" customFormat="1" hidden="1" x14ac:dyDescent="0.2">
      <c r="A40" s="70" t="s">
        <v>39</v>
      </c>
      <c r="B40" s="74"/>
      <c r="C40" s="74"/>
      <c r="D40" s="67">
        <v>20</v>
      </c>
      <c r="E40" s="75"/>
      <c r="F40" s="76">
        <f>E40/E21*100</f>
        <v>0</v>
      </c>
    </row>
    <row r="41" spans="1:8" s="59" customFormat="1" hidden="1" x14ac:dyDescent="0.2">
      <c r="A41" s="70" t="s">
        <v>40</v>
      </c>
      <c r="B41" s="74"/>
      <c r="C41" s="74"/>
      <c r="D41" s="67">
        <v>21</v>
      </c>
      <c r="E41" s="75"/>
      <c r="F41" s="76">
        <f>E41/E21*100</f>
        <v>0</v>
      </c>
    </row>
    <row r="42" spans="1:8" s="59" customFormat="1" hidden="1" x14ac:dyDescent="0.2">
      <c r="A42" s="65" t="s">
        <v>41</v>
      </c>
      <c r="B42" s="74"/>
      <c r="C42" s="74"/>
      <c r="D42" s="67">
        <v>22</v>
      </c>
      <c r="E42" s="75"/>
      <c r="F42" s="76">
        <f>E42/E21*100</f>
        <v>0</v>
      </c>
    </row>
    <row r="43" spans="1:8" s="59" customFormat="1" hidden="1" x14ac:dyDescent="0.2">
      <c r="A43" s="77" t="s">
        <v>42</v>
      </c>
      <c r="B43" s="74"/>
      <c r="C43" s="74"/>
      <c r="D43" s="67">
        <v>23</v>
      </c>
      <c r="E43" s="75"/>
      <c r="F43" s="76">
        <f>E43/E21*100</f>
        <v>0</v>
      </c>
    </row>
    <row r="44" spans="1:8" s="59" customFormat="1" ht="13.5" hidden="1" thickBot="1" x14ac:dyDescent="0.25">
      <c r="A44" s="78" t="s">
        <v>43</v>
      </c>
      <c r="B44" s="79"/>
      <c r="C44" s="79"/>
      <c r="D44" s="80">
        <v>24</v>
      </c>
      <c r="E44" s="81">
        <v>0</v>
      </c>
      <c r="F44" s="82">
        <f>E44/$E$21*100</f>
        <v>0</v>
      </c>
    </row>
    <row r="45" spans="1:8" s="88" customFormat="1" x14ac:dyDescent="0.2">
      <c r="A45" s="83"/>
      <c r="B45" s="84"/>
      <c r="C45" s="84"/>
      <c r="D45" s="85"/>
      <c r="E45" s="86"/>
      <c r="F45" s="87"/>
    </row>
    <row r="46" spans="1:8" x14ac:dyDescent="0.2">
      <c r="A46" s="83"/>
      <c r="B46" s="89"/>
      <c r="C46" s="89"/>
      <c r="D46" s="90"/>
      <c r="E46" s="91"/>
      <c r="F46" s="87"/>
    </row>
    <row r="47" spans="1:8" x14ac:dyDescent="0.2">
      <c r="A47" s="83"/>
      <c r="B47" s="89"/>
      <c r="C47" s="89"/>
      <c r="D47" s="90"/>
      <c r="E47" s="91"/>
      <c r="F47" s="87"/>
    </row>
    <row r="48" spans="1:8" ht="15.75" x14ac:dyDescent="0.2">
      <c r="A48" s="92" t="s">
        <v>44</v>
      </c>
      <c r="B48" s="93"/>
      <c r="C48" s="93"/>
      <c r="D48" s="93"/>
      <c r="E48" s="93"/>
      <c r="F48" s="93"/>
    </row>
    <row r="49" spans="1:6" ht="13.5" thickBot="1" x14ac:dyDescent="0.25">
      <c r="B49" s="94"/>
      <c r="C49" s="94"/>
      <c r="D49" s="85"/>
      <c r="E49" s="86"/>
      <c r="F49" s="95"/>
    </row>
    <row r="50" spans="1:6" x14ac:dyDescent="0.2">
      <c r="A50" s="129" t="s">
        <v>45</v>
      </c>
      <c r="B50" s="132" t="s">
        <v>16</v>
      </c>
      <c r="C50" s="135" t="s">
        <v>46</v>
      </c>
      <c r="D50" s="136"/>
      <c r="E50" s="135" t="s">
        <v>47</v>
      </c>
      <c r="F50" s="136"/>
    </row>
    <row r="51" spans="1:6" x14ac:dyDescent="0.2">
      <c r="A51" s="130"/>
      <c r="B51" s="133"/>
      <c r="C51" s="96" t="s">
        <v>48</v>
      </c>
      <c r="D51" s="97" t="s">
        <v>49</v>
      </c>
      <c r="E51" s="96" t="s">
        <v>48</v>
      </c>
      <c r="F51" s="97" t="s">
        <v>49</v>
      </c>
    </row>
    <row r="52" spans="1:6" ht="13.5" thickBot="1" x14ac:dyDescent="0.25">
      <c r="A52" s="131"/>
      <c r="B52" s="134"/>
      <c r="C52" s="137" t="s">
        <v>53</v>
      </c>
      <c r="D52" s="137"/>
      <c r="E52" s="137"/>
      <c r="F52" s="138"/>
    </row>
    <row r="53" spans="1:6" ht="13.5" thickBot="1" x14ac:dyDescent="0.25">
      <c r="A53" s="98" t="s">
        <v>5</v>
      </c>
      <c r="B53" s="99">
        <v>1</v>
      </c>
      <c r="C53" s="100">
        <v>0</v>
      </c>
      <c r="D53" s="101">
        <v>0</v>
      </c>
      <c r="E53" s="100">
        <v>0</v>
      </c>
      <c r="F53" s="102">
        <v>0</v>
      </c>
    </row>
    <row r="54" spans="1:6" x14ac:dyDescent="0.2">
      <c r="A54" s="83"/>
      <c r="B54" s="94"/>
      <c r="C54" s="103"/>
      <c r="D54" s="103"/>
      <c r="E54" s="103"/>
      <c r="F54" s="103"/>
    </row>
    <row r="55" spans="1:6" x14ac:dyDescent="0.2">
      <c r="A55" s="83"/>
      <c r="B55" s="94"/>
      <c r="C55" s="94"/>
      <c r="D55" s="85"/>
      <c r="E55" s="86"/>
      <c r="F55" s="95"/>
    </row>
    <row r="56" spans="1:6" x14ac:dyDescent="0.2">
      <c r="A56" s="83"/>
      <c r="B56" s="94"/>
      <c r="C56" s="94"/>
      <c r="D56" s="104"/>
      <c r="E56" s="86"/>
      <c r="F56" s="95"/>
    </row>
    <row r="57" spans="1:6" x14ac:dyDescent="0.2">
      <c r="A57" s="83"/>
      <c r="B57" s="94"/>
      <c r="C57" s="94"/>
      <c r="D57" s="85"/>
      <c r="E57" s="86"/>
      <c r="F57" s="95"/>
    </row>
    <row r="58" spans="1:6" ht="51" x14ac:dyDescent="0.25">
      <c r="A58" s="105" t="s">
        <v>50</v>
      </c>
      <c r="B58" s="106"/>
      <c r="C58" s="106"/>
      <c r="D58" s="107"/>
      <c r="E58" s="107"/>
      <c r="F58" s="108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opLeftCell="A10" workbookViewId="0">
      <selection activeCell="F25" sqref="F2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5"/>
      <c r="D11" s="15"/>
      <c r="E11" s="24"/>
      <c r="F11" s="25"/>
    </row>
    <row r="12" spans="1:6" x14ac:dyDescent="0.2">
      <c r="A12" s="8" t="s">
        <v>12</v>
      </c>
      <c r="B12" s="29" t="s">
        <v>13</v>
      </c>
      <c r="C12" s="31"/>
      <c r="D12" s="15"/>
      <c r="E12" s="127"/>
      <c r="F12" s="127"/>
    </row>
    <row r="13" spans="1:6" x14ac:dyDescent="0.2">
      <c r="A13" s="12"/>
      <c r="B13" s="13"/>
      <c r="C13" s="32"/>
      <c r="D13" s="15"/>
      <c r="E13" s="115"/>
      <c r="F13" s="115"/>
    </row>
    <row r="14" spans="1:6" x14ac:dyDescent="0.2">
      <c r="A14" s="128"/>
      <c r="B14" s="128"/>
      <c r="C14" s="34"/>
      <c r="D14" s="15"/>
      <c r="E14" s="35"/>
      <c r="F14" s="35"/>
    </row>
    <row r="15" spans="1:6" x14ac:dyDescent="0.2">
      <c r="A15" s="36"/>
      <c r="B15" s="37"/>
      <c r="C15" s="15"/>
      <c r="D15" s="15"/>
      <c r="E15" s="35"/>
      <c r="F15" s="38"/>
    </row>
    <row r="16" spans="1:6" x14ac:dyDescent="0.2">
      <c r="A16" s="39"/>
      <c r="B16" s="39"/>
      <c r="C16" s="40"/>
      <c r="D16" s="40"/>
      <c r="E16" s="41"/>
      <c r="F16" s="15"/>
    </row>
    <row r="17" spans="1:8" x14ac:dyDescent="0.2">
      <c r="A17" s="12"/>
      <c r="B17" s="13"/>
      <c r="C17" s="42"/>
      <c r="D17" s="43"/>
      <c r="E17" s="43"/>
      <c r="F17" s="43"/>
    </row>
    <row r="18" spans="1:8" ht="16.5" thickBot="1" x14ac:dyDescent="0.25">
      <c r="A18" s="44" t="s">
        <v>14</v>
      </c>
      <c r="B18" s="42"/>
      <c r="C18" s="45"/>
      <c r="D18" s="46"/>
      <c r="E18" s="46"/>
      <c r="F18" s="46"/>
    </row>
    <row r="19" spans="1:8" ht="38.25" x14ac:dyDescent="0.25">
      <c r="A19" s="47" t="s">
        <v>15</v>
      </c>
      <c r="B19" s="48"/>
      <c r="C19" s="49"/>
      <c r="D19" s="50" t="s">
        <v>16</v>
      </c>
      <c r="E19" s="51" t="s">
        <v>17</v>
      </c>
      <c r="F19" s="52" t="s">
        <v>18</v>
      </c>
    </row>
    <row r="20" spans="1:8" ht="13.5" thickBot="1" x14ac:dyDescent="0.25">
      <c r="A20" s="53"/>
      <c r="B20" s="54"/>
      <c r="C20" s="55"/>
      <c r="D20" s="56"/>
      <c r="E20" s="57" t="s">
        <v>19</v>
      </c>
      <c r="F20" s="58">
        <v>43220</v>
      </c>
      <c r="G20" s="59"/>
    </row>
    <row r="21" spans="1:8" x14ac:dyDescent="0.2">
      <c r="A21" s="60" t="s">
        <v>20</v>
      </c>
      <c r="B21" s="61"/>
      <c r="C21" s="61"/>
      <c r="D21" s="62">
        <v>1</v>
      </c>
      <c r="E21" s="63">
        <f>E22+E25+E37+E44</f>
        <v>285313</v>
      </c>
      <c r="F21" s="64">
        <f>+F22+F28+F31+F44+F25+F37+F35</f>
        <v>100</v>
      </c>
    </row>
    <row r="22" spans="1:8" s="59" customFormat="1" x14ac:dyDescent="0.2">
      <c r="A22" s="65" t="s">
        <v>21</v>
      </c>
      <c r="B22" s="66"/>
      <c r="C22" s="66"/>
      <c r="D22" s="67">
        <v>2</v>
      </c>
      <c r="E22" s="68">
        <f>E23</f>
        <v>31740</v>
      </c>
      <c r="F22" s="69">
        <f>+F23+F24</f>
        <v>11.124624535159631</v>
      </c>
    </row>
    <row r="23" spans="1:8" s="59" customFormat="1" x14ac:dyDescent="0.2">
      <c r="A23" s="70" t="s">
        <v>22</v>
      </c>
      <c r="B23" s="71"/>
      <c r="C23" s="71"/>
      <c r="D23" s="67">
        <v>3</v>
      </c>
      <c r="E23" s="68">
        <v>31740</v>
      </c>
      <c r="F23" s="72">
        <f>E23/E21*100</f>
        <v>11.124624535159631</v>
      </c>
    </row>
    <row r="24" spans="1:8" s="59" customFormat="1" hidden="1" x14ac:dyDescent="0.2">
      <c r="A24" s="70" t="s">
        <v>23</v>
      </c>
      <c r="B24" s="71"/>
      <c r="C24" s="71"/>
      <c r="D24" s="67">
        <v>4</v>
      </c>
      <c r="E24" s="68"/>
      <c r="F24" s="69">
        <v>0</v>
      </c>
    </row>
    <row r="25" spans="1:8" s="59" customFormat="1" x14ac:dyDescent="0.2">
      <c r="A25" s="65" t="s">
        <v>24</v>
      </c>
      <c r="B25" s="71"/>
      <c r="C25" s="71"/>
      <c r="D25" s="67">
        <v>5</v>
      </c>
      <c r="E25" s="68">
        <f>E27</f>
        <v>123285</v>
      </c>
      <c r="F25" s="69">
        <f>F27+F26</f>
        <v>43.2104390616621</v>
      </c>
    </row>
    <row r="26" spans="1:8" s="59" customFormat="1" hidden="1" x14ac:dyDescent="0.2">
      <c r="A26" s="70" t="s">
        <v>25</v>
      </c>
      <c r="B26" s="71"/>
      <c r="C26" s="71"/>
      <c r="D26" s="67">
        <v>6</v>
      </c>
      <c r="E26" s="68"/>
      <c r="F26" s="69">
        <f>E26/E21*100</f>
        <v>0</v>
      </c>
    </row>
    <row r="27" spans="1:8" s="59" customFormat="1" x14ac:dyDescent="0.2">
      <c r="A27" s="70" t="s">
        <v>26</v>
      </c>
      <c r="B27" s="71"/>
      <c r="C27" s="71"/>
      <c r="D27" s="67">
        <v>7</v>
      </c>
      <c r="E27" s="68">
        <v>123285</v>
      </c>
      <c r="F27" s="69">
        <f>E27/E21*100</f>
        <v>43.2104390616621</v>
      </c>
    </row>
    <row r="28" spans="1:8" s="59" customFormat="1" hidden="1" x14ac:dyDescent="0.2">
      <c r="A28" s="65" t="s">
        <v>27</v>
      </c>
      <c r="B28" s="71"/>
      <c r="C28" s="71"/>
      <c r="D28" s="67">
        <v>8</v>
      </c>
      <c r="E28" s="68"/>
      <c r="F28" s="69">
        <f>+F29+F30</f>
        <v>0</v>
      </c>
    </row>
    <row r="29" spans="1:8" s="59" customFormat="1" hidden="1" x14ac:dyDescent="0.2">
      <c r="A29" s="70" t="s">
        <v>28</v>
      </c>
      <c r="B29" s="71"/>
      <c r="C29" s="71"/>
      <c r="D29" s="67">
        <v>9</v>
      </c>
      <c r="E29" s="68"/>
      <c r="F29" s="69">
        <f>E29/$E$21*100</f>
        <v>0</v>
      </c>
    </row>
    <row r="30" spans="1:8" s="59" customFormat="1" hidden="1" x14ac:dyDescent="0.2">
      <c r="A30" s="70" t="s">
        <v>29</v>
      </c>
      <c r="B30" s="71"/>
      <c r="C30" s="71"/>
      <c r="D30" s="67">
        <v>10</v>
      </c>
      <c r="E30" s="68"/>
      <c r="F30" s="69">
        <f>E30/$E$21*100</f>
        <v>0</v>
      </c>
    </row>
    <row r="31" spans="1:8" s="59" customFormat="1" hidden="1" x14ac:dyDescent="0.2">
      <c r="A31" s="65" t="s">
        <v>30</v>
      </c>
      <c r="B31" s="71"/>
      <c r="C31" s="71"/>
      <c r="D31" s="67">
        <v>11</v>
      </c>
      <c r="E31" s="68"/>
      <c r="F31" s="69">
        <f>+F32+F33+F34</f>
        <v>0</v>
      </c>
    </row>
    <row r="32" spans="1:8" s="59" customFormat="1" hidden="1" x14ac:dyDescent="0.2">
      <c r="A32" s="70" t="s">
        <v>31</v>
      </c>
      <c r="B32" s="71"/>
      <c r="C32" s="71"/>
      <c r="D32" s="67">
        <v>12</v>
      </c>
      <c r="E32" s="68"/>
      <c r="F32" s="69">
        <f>E32/$E$21*100</f>
        <v>0</v>
      </c>
      <c r="H32" s="73"/>
    </row>
    <row r="33" spans="1:8" s="59" customFormat="1" hidden="1" x14ac:dyDescent="0.2">
      <c r="A33" s="70" t="s">
        <v>32</v>
      </c>
      <c r="B33" s="71"/>
      <c r="C33" s="71"/>
      <c r="D33" s="67">
        <v>13</v>
      </c>
      <c r="E33" s="68"/>
      <c r="F33" s="69">
        <f>E33/$E$21*100</f>
        <v>0</v>
      </c>
      <c r="H33" s="73"/>
    </row>
    <row r="34" spans="1:8" s="59" customFormat="1" hidden="1" x14ac:dyDescent="0.2">
      <c r="A34" s="70" t="s">
        <v>33</v>
      </c>
      <c r="B34" s="71"/>
      <c r="C34" s="71"/>
      <c r="D34" s="67">
        <v>14</v>
      </c>
      <c r="E34" s="68"/>
      <c r="F34" s="69">
        <f t="shared" ref="F34" si="0">E34/$E$21*100</f>
        <v>0</v>
      </c>
    </row>
    <row r="35" spans="1:8" s="59" customFormat="1" hidden="1" x14ac:dyDescent="0.2">
      <c r="A35" s="65" t="s">
        <v>34</v>
      </c>
      <c r="B35" s="74"/>
      <c r="C35" s="74"/>
      <c r="D35" s="67">
        <v>15</v>
      </c>
      <c r="E35" s="75"/>
      <c r="F35" s="76">
        <f>E35/E21*100</f>
        <v>0</v>
      </c>
    </row>
    <row r="36" spans="1:8" s="59" customFormat="1" hidden="1" x14ac:dyDescent="0.2">
      <c r="A36" s="70" t="s">
        <v>35</v>
      </c>
      <c r="B36" s="74"/>
      <c r="C36" s="74"/>
      <c r="D36" s="67">
        <v>16</v>
      </c>
      <c r="E36" s="75"/>
      <c r="F36" s="76">
        <f>E36/E21*100</f>
        <v>0</v>
      </c>
    </row>
    <row r="37" spans="1:8" s="59" customFormat="1" x14ac:dyDescent="0.2">
      <c r="A37" s="65" t="s">
        <v>36</v>
      </c>
      <c r="B37" s="71"/>
      <c r="C37" s="71"/>
      <c r="D37" s="67">
        <v>17</v>
      </c>
      <c r="E37" s="68">
        <v>130286</v>
      </c>
      <c r="F37" s="69">
        <f>E37/$E$21*100</f>
        <v>45.66423541864549</v>
      </c>
    </row>
    <row r="38" spans="1:8" s="59" customFormat="1" hidden="1" x14ac:dyDescent="0.2">
      <c r="A38" s="111" t="s">
        <v>37</v>
      </c>
      <c r="B38" s="84"/>
      <c r="C38" s="84"/>
      <c r="D38" s="112">
        <v>18</v>
      </c>
      <c r="E38" s="113"/>
      <c r="F38" s="114">
        <f>E38/E21*100</f>
        <v>0</v>
      </c>
    </row>
    <row r="39" spans="1:8" s="59" customFormat="1" hidden="1" x14ac:dyDescent="0.2">
      <c r="A39" s="65" t="s">
        <v>38</v>
      </c>
      <c r="B39" s="74"/>
      <c r="C39" s="74"/>
      <c r="D39" s="67">
        <v>19</v>
      </c>
      <c r="E39" s="75"/>
      <c r="F39" s="76">
        <f>E39/E21*100</f>
        <v>0</v>
      </c>
    </row>
    <row r="40" spans="1:8" s="59" customFormat="1" hidden="1" x14ac:dyDescent="0.2">
      <c r="A40" s="70" t="s">
        <v>39</v>
      </c>
      <c r="B40" s="74"/>
      <c r="C40" s="74"/>
      <c r="D40" s="67">
        <v>20</v>
      </c>
      <c r="E40" s="75"/>
      <c r="F40" s="76">
        <f>E40/E21*100</f>
        <v>0</v>
      </c>
    </row>
    <row r="41" spans="1:8" s="59" customFormat="1" hidden="1" x14ac:dyDescent="0.2">
      <c r="A41" s="70" t="s">
        <v>40</v>
      </c>
      <c r="B41" s="74"/>
      <c r="C41" s="74"/>
      <c r="D41" s="67">
        <v>21</v>
      </c>
      <c r="E41" s="75"/>
      <c r="F41" s="76">
        <f>E41/E21*100</f>
        <v>0</v>
      </c>
    </row>
    <row r="42" spans="1:8" s="59" customFormat="1" hidden="1" x14ac:dyDescent="0.2">
      <c r="A42" s="65" t="s">
        <v>41</v>
      </c>
      <c r="B42" s="74"/>
      <c r="C42" s="74"/>
      <c r="D42" s="67">
        <v>22</v>
      </c>
      <c r="E42" s="75"/>
      <c r="F42" s="76">
        <f>E42/E21*100</f>
        <v>0</v>
      </c>
    </row>
    <row r="43" spans="1:8" s="59" customFormat="1" hidden="1" x14ac:dyDescent="0.2">
      <c r="A43" s="77" t="s">
        <v>42</v>
      </c>
      <c r="B43" s="74"/>
      <c r="C43" s="74"/>
      <c r="D43" s="67">
        <v>23</v>
      </c>
      <c r="E43" s="75"/>
      <c r="F43" s="76">
        <f>E43/E21*100</f>
        <v>0</v>
      </c>
    </row>
    <row r="44" spans="1:8" s="59" customFormat="1" ht="13.5" thickBot="1" x14ac:dyDescent="0.25">
      <c r="A44" s="78" t="s">
        <v>43</v>
      </c>
      <c r="B44" s="79"/>
      <c r="C44" s="79"/>
      <c r="D44" s="80">
        <v>24</v>
      </c>
      <c r="E44" s="81">
        <v>2</v>
      </c>
      <c r="F44" s="82">
        <f>E44/$E$21*100</f>
        <v>7.0098453277628434E-4</v>
      </c>
    </row>
    <row r="45" spans="1:8" s="88" customFormat="1" x14ac:dyDescent="0.2">
      <c r="A45" s="83"/>
      <c r="B45" s="84"/>
      <c r="C45" s="84"/>
      <c r="D45" s="85"/>
      <c r="E45" s="86"/>
      <c r="F45" s="87"/>
    </row>
    <row r="46" spans="1:8" x14ac:dyDescent="0.2">
      <c r="A46" s="83"/>
      <c r="B46" s="89"/>
      <c r="C46" s="89"/>
      <c r="D46" s="90"/>
      <c r="E46" s="91"/>
      <c r="F46" s="87"/>
    </row>
    <row r="47" spans="1:8" x14ac:dyDescent="0.2">
      <c r="A47" s="83"/>
      <c r="B47" s="89"/>
      <c r="C47" s="89"/>
      <c r="D47" s="90"/>
      <c r="E47" s="91"/>
      <c r="F47" s="87"/>
    </row>
    <row r="48" spans="1:8" ht="15.75" x14ac:dyDescent="0.2">
      <c r="A48" s="92" t="s">
        <v>44</v>
      </c>
      <c r="B48" s="93"/>
      <c r="C48" s="93"/>
      <c r="D48" s="93"/>
      <c r="E48" s="93"/>
      <c r="F48" s="93"/>
    </row>
    <row r="49" spans="1:6" ht="13.5" thickBot="1" x14ac:dyDescent="0.25">
      <c r="B49" s="94"/>
      <c r="C49" s="94"/>
      <c r="D49" s="85"/>
      <c r="E49" s="86"/>
      <c r="F49" s="95"/>
    </row>
    <row r="50" spans="1:6" x14ac:dyDescent="0.2">
      <c r="A50" s="129" t="s">
        <v>45</v>
      </c>
      <c r="B50" s="132" t="s">
        <v>16</v>
      </c>
      <c r="C50" s="135" t="s">
        <v>46</v>
      </c>
      <c r="D50" s="136"/>
      <c r="E50" s="135" t="s">
        <v>47</v>
      </c>
      <c r="F50" s="136"/>
    </row>
    <row r="51" spans="1:6" x14ac:dyDescent="0.2">
      <c r="A51" s="130"/>
      <c r="B51" s="133"/>
      <c r="C51" s="96" t="s">
        <v>48</v>
      </c>
      <c r="D51" s="97" t="s">
        <v>49</v>
      </c>
      <c r="E51" s="96" t="s">
        <v>48</v>
      </c>
      <c r="F51" s="97" t="s">
        <v>49</v>
      </c>
    </row>
    <row r="52" spans="1:6" ht="13.5" thickBot="1" x14ac:dyDescent="0.25">
      <c r="A52" s="131"/>
      <c r="B52" s="134"/>
      <c r="C52" s="137" t="s">
        <v>54</v>
      </c>
      <c r="D52" s="137"/>
      <c r="E52" s="137"/>
      <c r="F52" s="138"/>
    </row>
    <row r="53" spans="1:6" ht="13.5" thickBot="1" x14ac:dyDescent="0.25">
      <c r="A53" s="98" t="s">
        <v>5</v>
      </c>
      <c r="B53" s="99">
        <v>1</v>
      </c>
      <c r="C53" s="100">
        <v>0</v>
      </c>
      <c r="D53" s="101">
        <v>0</v>
      </c>
      <c r="E53" s="100">
        <v>0</v>
      </c>
      <c r="F53" s="102">
        <v>0</v>
      </c>
    </row>
    <row r="54" spans="1:6" x14ac:dyDescent="0.2">
      <c r="A54" s="83"/>
      <c r="B54" s="94"/>
      <c r="C54" s="103"/>
      <c r="D54" s="103"/>
      <c r="E54" s="103"/>
      <c r="F54" s="103"/>
    </row>
    <row r="55" spans="1:6" x14ac:dyDescent="0.2">
      <c r="A55" s="83"/>
      <c r="B55" s="94"/>
      <c r="C55" s="94"/>
      <c r="D55" s="85"/>
      <c r="E55" s="86"/>
      <c r="F55" s="95"/>
    </row>
    <row r="56" spans="1:6" x14ac:dyDescent="0.2">
      <c r="A56" s="83"/>
      <c r="B56" s="94"/>
      <c r="C56" s="94"/>
      <c r="D56" s="104"/>
      <c r="E56" s="86"/>
      <c r="F56" s="95"/>
    </row>
    <row r="57" spans="1:6" x14ac:dyDescent="0.2">
      <c r="A57" s="83"/>
      <c r="B57" s="94"/>
      <c r="C57" s="94"/>
      <c r="D57" s="85"/>
      <c r="E57" s="86"/>
      <c r="F57" s="95"/>
    </row>
    <row r="58" spans="1:6" ht="51" x14ac:dyDescent="0.25">
      <c r="A58" s="105" t="s">
        <v>50</v>
      </c>
      <c r="B58" s="106"/>
      <c r="C58" s="106"/>
      <c r="D58" s="107"/>
      <c r="E58" s="107"/>
      <c r="F58" s="108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opLeftCell="A13" workbookViewId="0">
      <selection activeCell="J14" sqref="J1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5"/>
      <c r="D11" s="15"/>
      <c r="E11" s="24"/>
      <c r="F11" s="25"/>
    </row>
    <row r="12" spans="1:6" x14ac:dyDescent="0.2">
      <c r="A12" s="8" t="s">
        <v>12</v>
      </c>
      <c r="B12" s="29" t="s">
        <v>13</v>
      </c>
      <c r="C12" s="31"/>
      <c r="D12" s="15"/>
      <c r="E12" s="127"/>
      <c r="F12" s="127"/>
    </row>
    <row r="13" spans="1:6" x14ac:dyDescent="0.2">
      <c r="A13" s="12"/>
      <c r="B13" s="13"/>
      <c r="C13" s="32"/>
      <c r="D13" s="15"/>
      <c r="E13" s="116"/>
      <c r="F13" s="116"/>
    </row>
    <row r="14" spans="1:6" x14ac:dyDescent="0.2">
      <c r="A14" s="128"/>
      <c r="B14" s="128"/>
      <c r="C14" s="34"/>
      <c r="D14" s="15"/>
      <c r="E14" s="35"/>
      <c r="F14" s="35"/>
    </row>
    <row r="15" spans="1:6" x14ac:dyDescent="0.2">
      <c r="A15" s="36"/>
      <c r="B15" s="37"/>
      <c r="C15" s="15"/>
      <c r="D15" s="15"/>
      <c r="E15" s="35"/>
      <c r="F15" s="38"/>
    </row>
    <row r="16" spans="1:6" x14ac:dyDescent="0.2">
      <c r="A16" s="39"/>
      <c r="B16" s="39"/>
      <c r="C16" s="40"/>
      <c r="D16" s="40"/>
      <c r="E16" s="41"/>
      <c r="F16" s="15"/>
    </row>
    <row r="17" spans="1:8" x14ac:dyDescent="0.2">
      <c r="A17" s="12"/>
      <c r="B17" s="13"/>
      <c r="C17" s="42"/>
      <c r="D17" s="43"/>
      <c r="E17" s="43"/>
      <c r="F17" s="43"/>
    </row>
    <row r="18" spans="1:8" ht="16.5" thickBot="1" x14ac:dyDescent="0.25">
      <c r="A18" s="44" t="s">
        <v>14</v>
      </c>
      <c r="B18" s="42"/>
      <c r="C18" s="45"/>
      <c r="D18" s="46"/>
      <c r="E18" s="46"/>
      <c r="F18" s="46"/>
    </row>
    <row r="19" spans="1:8" ht="38.25" x14ac:dyDescent="0.25">
      <c r="A19" s="47" t="s">
        <v>15</v>
      </c>
      <c r="B19" s="48"/>
      <c r="C19" s="49"/>
      <c r="D19" s="50" t="s">
        <v>16</v>
      </c>
      <c r="E19" s="51" t="s">
        <v>17</v>
      </c>
      <c r="F19" s="52" t="s">
        <v>18</v>
      </c>
    </row>
    <row r="20" spans="1:8" ht="13.5" thickBot="1" x14ac:dyDescent="0.25">
      <c r="A20" s="53"/>
      <c r="B20" s="54"/>
      <c r="C20" s="55"/>
      <c r="D20" s="56"/>
      <c r="E20" s="57" t="s">
        <v>19</v>
      </c>
      <c r="F20" s="58">
        <v>43251</v>
      </c>
      <c r="G20" s="59"/>
    </row>
    <row r="21" spans="1:8" x14ac:dyDescent="0.2">
      <c r="A21" s="60" t="s">
        <v>20</v>
      </c>
      <c r="B21" s="61"/>
      <c r="C21" s="61"/>
      <c r="D21" s="62">
        <v>1</v>
      </c>
      <c r="E21" s="63">
        <f>E22+E25+E37+E44</f>
        <v>288688</v>
      </c>
      <c r="F21" s="64">
        <f>+F22+F28+F31+F44+F25+F37+F35</f>
        <v>100</v>
      </c>
    </row>
    <row r="22" spans="1:8" s="59" customFormat="1" x14ac:dyDescent="0.2">
      <c r="A22" s="65" t="s">
        <v>21</v>
      </c>
      <c r="B22" s="66"/>
      <c r="C22" s="66"/>
      <c r="D22" s="67">
        <v>2</v>
      </c>
      <c r="E22" s="68">
        <f>E23+E24</f>
        <v>31675</v>
      </c>
      <c r="F22" s="69">
        <f>+F23+F24</f>
        <v>10.972052873690627</v>
      </c>
    </row>
    <row r="23" spans="1:8" s="59" customFormat="1" x14ac:dyDescent="0.2">
      <c r="A23" s="70" t="s">
        <v>22</v>
      </c>
      <c r="B23" s="71"/>
      <c r="C23" s="71"/>
      <c r="D23" s="67">
        <v>3</v>
      </c>
      <c r="E23" s="68">
        <v>1666</v>
      </c>
      <c r="F23" s="72">
        <f>E23/E21*100</f>
        <v>0.5770936097101369</v>
      </c>
    </row>
    <row r="24" spans="1:8" s="59" customFormat="1" x14ac:dyDescent="0.2">
      <c r="A24" s="70" t="s">
        <v>23</v>
      </c>
      <c r="B24" s="71"/>
      <c r="C24" s="71"/>
      <c r="D24" s="67">
        <v>4</v>
      </c>
      <c r="E24" s="68">
        <v>30009</v>
      </c>
      <c r="F24" s="72">
        <f>E24/E21*100</f>
        <v>10.394959263980491</v>
      </c>
    </row>
    <row r="25" spans="1:8" s="59" customFormat="1" x14ac:dyDescent="0.2">
      <c r="A25" s="65" t="s">
        <v>24</v>
      </c>
      <c r="B25" s="71"/>
      <c r="C25" s="71"/>
      <c r="D25" s="67">
        <v>5</v>
      </c>
      <c r="E25" s="68">
        <f>E27</f>
        <v>123294</v>
      </c>
      <c r="F25" s="69">
        <f>F27+F26</f>
        <v>42.708391065787289</v>
      </c>
    </row>
    <row r="26" spans="1:8" s="59" customFormat="1" hidden="1" x14ac:dyDescent="0.2">
      <c r="A26" s="70" t="s">
        <v>25</v>
      </c>
      <c r="B26" s="71"/>
      <c r="C26" s="71"/>
      <c r="D26" s="67">
        <v>6</v>
      </c>
      <c r="E26" s="68"/>
      <c r="F26" s="69">
        <f>E26/E21*100</f>
        <v>0</v>
      </c>
    </row>
    <row r="27" spans="1:8" s="59" customFormat="1" x14ac:dyDescent="0.2">
      <c r="A27" s="70" t="s">
        <v>26</v>
      </c>
      <c r="B27" s="71"/>
      <c r="C27" s="71"/>
      <c r="D27" s="67">
        <v>7</v>
      </c>
      <c r="E27" s="68">
        <v>123294</v>
      </c>
      <c r="F27" s="69">
        <f>E27/E21*100</f>
        <v>42.708391065787289</v>
      </c>
    </row>
    <row r="28" spans="1:8" s="59" customFormat="1" hidden="1" x14ac:dyDescent="0.2">
      <c r="A28" s="65" t="s">
        <v>27</v>
      </c>
      <c r="B28" s="71"/>
      <c r="C28" s="71"/>
      <c r="D28" s="67">
        <v>8</v>
      </c>
      <c r="E28" s="68"/>
      <c r="F28" s="69">
        <f>+F29+F30</f>
        <v>0</v>
      </c>
    </row>
    <row r="29" spans="1:8" s="59" customFormat="1" hidden="1" x14ac:dyDescent="0.2">
      <c r="A29" s="70" t="s">
        <v>28</v>
      </c>
      <c r="B29" s="71"/>
      <c r="C29" s="71"/>
      <c r="D29" s="67">
        <v>9</v>
      </c>
      <c r="E29" s="68"/>
      <c r="F29" s="69">
        <f>E29/$E$21*100</f>
        <v>0</v>
      </c>
    </row>
    <row r="30" spans="1:8" s="59" customFormat="1" hidden="1" x14ac:dyDescent="0.2">
      <c r="A30" s="70" t="s">
        <v>29</v>
      </c>
      <c r="B30" s="71"/>
      <c r="C30" s="71"/>
      <c r="D30" s="67">
        <v>10</v>
      </c>
      <c r="E30" s="68"/>
      <c r="F30" s="69">
        <f>E30/$E$21*100</f>
        <v>0</v>
      </c>
    </row>
    <row r="31" spans="1:8" s="59" customFormat="1" hidden="1" x14ac:dyDescent="0.2">
      <c r="A31" s="65" t="s">
        <v>30</v>
      </c>
      <c r="B31" s="71"/>
      <c r="C31" s="71"/>
      <c r="D31" s="67">
        <v>11</v>
      </c>
      <c r="E31" s="68"/>
      <c r="F31" s="69">
        <f>+F32+F33+F34</f>
        <v>0</v>
      </c>
    </row>
    <row r="32" spans="1:8" s="59" customFormat="1" hidden="1" x14ac:dyDescent="0.2">
      <c r="A32" s="70" t="s">
        <v>31</v>
      </c>
      <c r="B32" s="71"/>
      <c r="C32" s="71"/>
      <c r="D32" s="67">
        <v>12</v>
      </c>
      <c r="E32" s="68"/>
      <c r="F32" s="69">
        <f>E32/$E$21*100</f>
        <v>0</v>
      </c>
      <c r="H32" s="73"/>
    </row>
    <row r="33" spans="1:8" s="59" customFormat="1" hidden="1" x14ac:dyDescent="0.2">
      <c r="A33" s="70" t="s">
        <v>32</v>
      </c>
      <c r="B33" s="71"/>
      <c r="C33" s="71"/>
      <c r="D33" s="67">
        <v>13</v>
      </c>
      <c r="E33" s="68"/>
      <c r="F33" s="69">
        <f>E33/$E$21*100</f>
        <v>0</v>
      </c>
      <c r="H33" s="73"/>
    </row>
    <row r="34" spans="1:8" s="59" customFormat="1" hidden="1" x14ac:dyDescent="0.2">
      <c r="A34" s="70" t="s">
        <v>33</v>
      </c>
      <c r="B34" s="71"/>
      <c r="C34" s="71"/>
      <c r="D34" s="67">
        <v>14</v>
      </c>
      <c r="E34" s="68"/>
      <c r="F34" s="69">
        <f t="shared" ref="F34" si="0">E34/$E$21*100</f>
        <v>0</v>
      </c>
    </row>
    <row r="35" spans="1:8" s="59" customFormat="1" hidden="1" x14ac:dyDescent="0.2">
      <c r="A35" s="65" t="s">
        <v>34</v>
      </c>
      <c r="B35" s="74"/>
      <c r="C35" s="74"/>
      <c r="D35" s="67">
        <v>15</v>
      </c>
      <c r="E35" s="75"/>
      <c r="F35" s="76">
        <f>E35/E21*100</f>
        <v>0</v>
      </c>
    </row>
    <row r="36" spans="1:8" s="59" customFormat="1" hidden="1" x14ac:dyDescent="0.2">
      <c r="A36" s="70" t="s">
        <v>35</v>
      </c>
      <c r="B36" s="74"/>
      <c r="C36" s="74"/>
      <c r="D36" s="67">
        <v>16</v>
      </c>
      <c r="E36" s="75"/>
      <c r="F36" s="76">
        <f>E36/E21*100</f>
        <v>0</v>
      </c>
    </row>
    <row r="37" spans="1:8" s="59" customFormat="1" ht="13.5" thickBot="1" x14ac:dyDescent="0.25">
      <c r="A37" s="78" t="s">
        <v>36</v>
      </c>
      <c r="B37" s="79"/>
      <c r="C37" s="79"/>
      <c r="D37" s="80">
        <v>17</v>
      </c>
      <c r="E37" s="81">
        <v>133719</v>
      </c>
      <c r="F37" s="82">
        <f>E37/$E$21*100</f>
        <v>46.319556060522089</v>
      </c>
    </row>
    <row r="38" spans="1:8" s="59" customFormat="1" hidden="1" x14ac:dyDescent="0.2">
      <c r="A38" s="111" t="s">
        <v>37</v>
      </c>
      <c r="B38" s="84"/>
      <c r="C38" s="84"/>
      <c r="D38" s="112">
        <v>18</v>
      </c>
      <c r="E38" s="113"/>
      <c r="F38" s="114">
        <f>E38/E21*100</f>
        <v>0</v>
      </c>
    </row>
    <row r="39" spans="1:8" s="59" customFormat="1" hidden="1" x14ac:dyDescent="0.2">
      <c r="A39" s="65" t="s">
        <v>38</v>
      </c>
      <c r="B39" s="74"/>
      <c r="C39" s="74"/>
      <c r="D39" s="67">
        <v>19</v>
      </c>
      <c r="E39" s="75"/>
      <c r="F39" s="76">
        <f>E39/E21*100</f>
        <v>0</v>
      </c>
    </row>
    <row r="40" spans="1:8" s="59" customFormat="1" hidden="1" x14ac:dyDescent="0.2">
      <c r="A40" s="70" t="s">
        <v>39</v>
      </c>
      <c r="B40" s="74"/>
      <c r="C40" s="74"/>
      <c r="D40" s="67">
        <v>20</v>
      </c>
      <c r="E40" s="75"/>
      <c r="F40" s="76">
        <f>E40/E21*100</f>
        <v>0</v>
      </c>
    </row>
    <row r="41" spans="1:8" s="59" customFormat="1" hidden="1" x14ac:dyDescent="0.2">
      <c r="A41" s="70" t="s">
        <v>40</v>
      </c>
      <c r="B41" s="74"/>
      <c r="C41" s="74"/>
      <c r="D41" s="67">
        <v>21</v>
      </c>
      <c r="E41" s="75"/>
      <c r="F41" s="76">
        <f>E41/E21*100</f>
        <v>0</v>
      </c>
    </row>
    <row r="42" spans="1:8" s="59" customFormat="1" hidden="1" x14ac:dyDescent="0.2">
      <c r="A42" s="65" t="s">
        <v>41</v>
      </c>
      <c r="B42" s="74"/>
      <c r="C42" s="74"/>
      <c r="D42" s="67">
        <v>22</v>
      </c>
      <c r="E42" s="75"/>
      <c r="F42" s="76">
        <f>E42/E21*100</f>
        <v>0</v>
      </c>
    </row>
    <row r="43" spans="1:8" s="59" customFormat="1" hidden="1" x14ac:dyDescent="0.2">
      <c r="A43" s="77" t="s">
        <v>42</v>
      </c>
      <c r="B43" s="74"/>
      <c r="C43" s="74"/>
      <c r="D43" s="67">
        <v>23</v>
      </c>
      <c r="E43" s="75"/>
      <c r="F43" s="76">
        <f>E43/E21*100</f>
        <v>0</v>
      </c>
    </row>
    <row r="44" spans="1:8" s="59" customFormat="1" ht="13.5" hidden="1" thickBot="1" x14ac:dyDescent="0.25">
      <c r="A44" s="78" t="s">
        <v>43</v>
      </c>
      <c r="B44" s="79"/>
      <c r="C44" s="79"/>
      <c r="D44" s="80">
        <v>24</v>
      </c>
      <c r="E44" s="81">
        <v>0</v>
      </c>
      <c r="F44" s="82">
        <f>E44/$E$21*100</f>
        <v>0</v>
      </c>
    </row>
    <row r="45" spans="1:8" s="88" customFormat="1" x14ac:dyDescent="0.2">
      <c r="A45" s="83"/>
      <c r="B45" s="84"/>
      <c r="C45" s="84"/>
      <c r="D45" s="85"/>
      <c r="E45" s="86"/>
      <c r="F45" s="87"/>
    </row>
    <row r="46" spans="1:8" x14ac:dyDescent="0.2">
      <c r="A46" s="83"/>
      <c r="B46" s="89"/>
      <c r="C46" s="89"/>
      <c r="D46" s="90"/>
      <c r="E46" s="91"/>
      <c r="F46" s="87"/>
    </row>
    <row r="47" spans="1:8" x14ac:dyDescent="0.2">
      <c r="A47" s="83"/>
      <c r="B47" s="89"/>
      <c r="C47" s="89"/>
      <c r="D47" s="90"/>
      <c r="E47" s="91"/>
      <c r="F47" s="87"/>
    </row>
    <row r="48" spans="1:8" ht="15.75" x14ac:dyDescent="0.2">
      <c r="A48" s="92" t="s">
        <v>44</v>
      </c>
      <c r="B48" s="93"/>
      <c r="C48" s="93"/>
      <c r="D48" s="93"/>
      <c r="E48" s="93"/>
      <c r="F48" s="93"/>
    </row>
    <row r="49" spans="1:6" ht="13.5" thickBot="1" x14ac:dyDescent="0.25">
      <c r="B49" s="94"/>
      <c r="C49" s="94"/>
      <c r="D49" s="85"/>
      <c r="E49" s="86"/>
      <c r="F49" s="95"/>
    </row>
    <row r="50" spans="1:6" x14ac:dyDescent="0.2">
      <c r="A50" s="129" t="s">
        <v>45</v>
      </c>
      <c r="B50" s="132" t="s">
        <v>16</v>
      </c>
      <c r="C50" s="135" t="s">
        <v>46</v>
      </c>
      <c r="D50" s="136"/>
      <c r="E50" s="135" t="s">
        <v>47</v>
      </c>
      <c r="F50" s="136"/>
    </row>
    <row r="51" spans="1:6" x14ac:dyDescent="0.2">
      <c r="A51" s="130"/>
      <c r="B51" s="133"/>
      <c r="C51" s="96" t="s">
        <v>48</v>
      </c>
      <c r="D51" s="97" t="s">
        <v>49</v>
      </c>
      <c r="E51" s="96" t="s">
        <v>48</v>
      </c>
      <c r="F51" s="97" t="s">
        <v>49</v>
      </c>
    </row>
    <row r="52" spans="1:6" ht="13.5" thickBot="1" x14ac:dyDescent="0.25">
      <c r="A52" s="131"/>
      <c r="B52" s="134"/>
      <c r="C52" s="137" t="s">
        <v>55</v>
      </c>
      <c r="D52" s="137"/>
      <c r="E52" s="137"/>
      <c r="F52" s="138"/>
    </row>
    <row r="53" spans="1:6" ht="13.5" thickBot="1" x14ac:dyDescent="0.25">
      <c r="A53" s="98" t="s">
        <v>5</v>
      </c>
      <c r="B53" s="99">
        <v>1</v>
      </c>
      <c r="C53" s="100">
        <v>0</v>
      </c>
      <c r="D53" s="101">
        <v>0</v>
      </c>
      <c r="E53" s="100">
        <v>0</v>
      </c>
      <c r="F53" s="102">
        <v>0</v>
      </c>
    </row>
    <row r="54" spans="1:6" x14ac:dyDescent="0.2">
      <c r="A54" s="83"/>
      <c r="B54" s="94"/>
      <c r="C54" s="103"/>
      <c r="D54" s="103"/>
      <c r="E54" s="103"/>
      <c r="F54" s="103"/>
    </row>
    <row r="55" spans="1:6" x14ac:dyDescent="0.2">
      <c r="A55" s="83"/>
      <c r="B55" s="94"/>
      <c r="C55" s="94"/>
      <c r="D55" s="85"/>
      <c r="E55" s="86"/>
      <c r="F55" s="95"/>
    </row>
    <row r="56" spans="1:6" x14ac:dyDescent="0.2">
      <c r="A56" s="83"/>
      <c r="B56" s="94"/>
      <c r="C56" s="94"/>
      <c r="D56" s="104"/>
      <c r="E56" s="86"/>
      <c r="F56" s="95"/>
    </row>
    <row r="57" spans="1:6" x14ac:dyDescent="0.2">
      <c r="A57" s="83"/>
      <c r="B57" s="94"/>
      <c r="C57" s="94"/>
      <c r="D57" s="85"/>
      <c r="E57" s="86"/>
      <c r="F57" s="95"/>
    </row>
    <row r="58" spans="1:6" ht="51" x14ac:dyDescent="0.25">
      <c r="A58" s="105" t="s">
        <v>50</v>
      </c>
      <c r="B58" s="106"/>
      <c r="C58" s="106"/>
      <c r="D58" s="107"/>
      <c r="E58" s="107"/>
      <c r="F58" s="108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opLeftCell="A7" workbookViewId="0">
      <selection activeCell="G23" sqref="G2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5"/>
      <c r="D11" s="15"/>
      <c r="E11" s="24"/>
      <c r="F11" s="25"/>
    </row>
    <row r="12" spans="1:6" x14ac:dyDescent="0.2">
      <c r="A12" s="8" t="s">
        <v>12</v>
      </c>
      <c r="B12" s="29" t="s">
        <v>13</v>
      </c>
      <c r="C12" s="31"/>
      <c r="D12" s="15"/>
      <c r="E12" s="127"/>
      <c r="F12" s="127"/>
    </row>
    <row r="13" spans="1:6" x14ac:dyDescent="0.2">
      <c r="A13" s="12"/>
      <c r="B13" s="13"/>
      <c r="C13" s="32"/>
      <c r="D13" s="15"/>
      <c r="E13" s="117"/>
      <c r="F13" s="117"/>
    </row>
    <row r="14" spans="1:6" x14ac:dyDescent="0.2">
      <c r="A14" s="128"/>
      <c r="B14" s="128"/>
      <c r="C14" s="34"/>
      <c r="D14" s="15"/>
      <c r="E14" s="35"/>
      <c r="F14" s="35"/>
    </row>
    <row r="15" spans="1:6" x14ac:dyDescent="0.2">
      <c r="A15" s="36"/>
      <c r="B15" s="37"/>
      <c r="C15" s="15"/>
      <c r="D15" s="15"/>
      <c r="E15" s="35"/>
      <c r="F15" s="38"/>
    </row>
    <row r="16" spans="1:6" x14ac:dyDescent="0.2">
      <c r="A16" s="39"/>
      <c r="B16" s="39"/>
      <c r="C16" s="40"/>
      <c r="D16" s="40"/>
      <c r="E16" s="41"/>
      <c r="F16" s="15"/>
    </row>
    <row r="17" spans="1:8" x14ac:dyDescent="0.2">
      <c r="A17" s="12"/>
      <c r="B17" s="13"/>
      <c r="C17" s="42"/>
      <c r="D17" s="43"/>
      <c r="E17" s="43"/>
      <c r="F17" s="43"/>
    </row>
    <row r="18" spans="1:8" ht="16.5" thickBot="1" x14ac:dyDescent="0.25">
      <c r="A18" s="44" t="s">
        <v>14</v>
      </c>
      <c r="B18" s="42"/>
      <c r="C18" s="45"/>
      <c r="D18" s="46"/>
      <c r="E18" s="46"/>
      <c r="F18" s="46"/>
    </row>
    <row r="19" spans="1:8" ht="38.25" x14ac:dyDescent="0.25">
      <c r="A19" s="47" t="s">
        <v>15</v>
      </c>
      <c r="B19" s="48"/>
      <c r="C19" s="49"/>
      <c r="D19" s="50" t="s">
        <v>16</v>
      </c>
      <c r="E19" s="51" t="s">
        <v>17</v>
      </c>
      <c r="F19" s="52" t="s">
        <v>18</v>
      </c>
    </row>
    <row r="20" spans="1:8" ht="13.5" thickBot="1" x14ac:dyDescent="0.25">
      <c r="A20" s="53"/>
      <c r="B20" s="54"/>
      <c r="C20" s="55"/>
      <c r="D20" s="56"/>
      <c r="E20" s="57" t="s">
        <v>19</v>
      </c>
      <c r="F20" s="58">
        <v>43281</v>
      </c>
      <c r="G20" s="59"/>
    </row>
    <row r="21" spans="1:8" x14ac:dyDescent="0.2">
      <c r="A21" s="60" t="s">
        <v>20</v>
      </c>
      <c r="B21" s="61"/>
      <c r="C21" s="61"/>
      <c r="D21" s="62">
        <v>1</v>
      </c>
      <c r="E21" s="63">
        <f>E22+E25+E37+E44</f>
        <v>289193</v>
      </c>
      <c r="F21" s="64">
        <f>+F22+F28+F31+F44+F25+F37+F35</f>
        <v>100</v>
      </c>
    </row>
    <row r="22" spans="1:8" s="59" customFormat="1" x14ac:dyDescent="0.2">
      <c r="A22" s="65" t="s">
        <v>21</v>
      </c>
      <c r="B22" s="66"/>
      <c r="C22" s="66"/>
      <c r="D22" s="67">
        <v>2</v>
      </c>
      <c r="E22" s="68">
        <f>E23+E24</f>
        <v>31451</v>
      </c>
      <c r="F22" s="69">
        <f>+F23+F24</f>
        <v>10.87543612743047</v>
      </c>
    </row>
    <row r="23" spans="1:8" s="59" customFormat="1" x14ac:dyDescent="0.2">
      <c r="A23" s="70" t="s">
        <v>22</v>
      </c>
      <c r="B23" s="71"/>
      <c r="C23" s="71"/>
      <c r="D23" s="67">
        <v>3</v>
      </c>
      <c r="E23" s="68">
        <v>1426</v>
      </c>
      <c r="F23" s="72">
        <f>E23/E21*100</f>
        <v>0.49309630592718356</v>
      </c>
    </row>
    <row r="24" spans="1:8" s="59" customFormat="1" x14ac:dyDescent="0.2">
      <c r="A24" s="70" t="s">
        <v>23</v>
      </c>
      <c r="B24" s="71"/>
      <c r="C24" s="71"/>
      <c r="D24" s="67">
        <v>4</v>
      </c>
      <c r="E24" s="68">
        <v>30025</v>
      </c>
      <c r="F24" s="72">
        <f>E24/E21*100</f>
        <v>10.382339821503287</v>
      </c>
    </row>
    <row r="25" spans="1:8" s="59" customFormat="1" x14ac:dyDescent="0.2">
      <c r="A25" s="65" t="s">
        <v>24</v>
      </c>
      <c r="B25" s="71"/>
      <c r="C25" s="71"/>
      <c r="D25" s="67">
        <v>5</v>
      </c>
      <c r="E25" s="68">
        <f>E27</f>
        <v>123302</v>
      </c>
      <c r="F25" s="69">
        <f>F27+F26</f>
        <v>42.636578340416257</v>
      </c>
    </row>
    <row r="26" spans="1:8" s="59" customFormat="1" hidden="1" x14ac:dyDescent="0.2">
      <c r="A26" s="70" t="s">
        <v>25</v>
      </c>
      <c r="B26" s="71"/>
      <c r="C26" s="71"/>
      <c r="D26" s="67">
        <v>6</v>
      </c>
      <c r="E26" s="68"/>
      <c r="F26" s="69">
        <f>E26/E21*100</f>
        <v>0</v>
      </c>
    </row>
    <row r="27" spans="1:8" s="59" customFormat="1" x14ac:dyDescent="0.2">
      <c r="A27" s="70" t="s">
        <v>26</v>
      </c>
      <c r="B27" s="71"/>
      <c r="C27" s="71"/>
      <c r="D27" s="67">
        <v>7</v>
      </c>
      <c r="E27" s="68">
        <v>123302</v>
      </c>
      <c r="F27" s="69">
        <f>E27/E21*100</f>
        <v>42.636578340416257</v>
      </c>
    </row>
    <row r="28" spans="1:8" s="59" customFormat="1" hidden="1" x14ac:dyDescent="0.2">
      <c r="A28" s="65" t="s">
        <v>27</v>
      </c>
      <c r="B28" s="71"/>
      <c r="C28" s="71"/>
      <c r="D28" s="67">
        <v>8</v>
      </c>
      <c r="E28" s="68"/>
      <c r="F28" s="69">
        <f>+F29+F30</f>
        <v>0</v>
      </c>
    </row>
    <row r="29" spans="1:8" s="59" customFormat="1" hidden="1" x14ac:dyDescent="0.2">
      <c r="A29" s="70" t="s">
        <v>28</v>
      </c>
      <c r="B29" s="71"/>
      <c r="C29" s="71"/>
      <c r="D29" s="67">
        <v>9</v>
      </c>
      <c r="E29" s="68"/>
      <c r="F29" s="69">
        <f>E29/$E$21*100</f>
        <v>0</v>
      </c>
    </row>
    <row r="30" spans="1:8" s="59" customFormat="1" hidden="1" x14ac:dyDescent="0.2">
      <c r="A30" s="70" t="s">
        <v>29</v>
      </c>
      <c r="B30" s="71"/>
      <c r="C30" s="71"/>
      <c r="D30" s="67">
        <v>10</v>
      </c>
      <c r="E30" s="68"/>
      <c r="F30" s="69">
        <f>E30/$E$21*100</f>
        <v>0</v>
      </c>
    </row>
    <row r="31" spans="1:8" s="59" customFormat="1" hidden="1" x14ac:dyDescent="0.2">
      <c r="A31" s="65" t="s">
        <v>30</v>
      </c>
      <c r="B31" s="71"/>
      <c r="C31" s="71"/>
      <c r="D31" s="67">
        <v>11</v>
      </c>
      <c r="E31" s="68"/>
      <c r="F31" s="69">
        <f>+F32+F33+F34</f>
        <v>0</v>
      </c>
    </row>
    <row r="32" spans="1:8" s="59" customFormat="1" hidden="1" x14ac:dyDescent="0.2">
      <c r="A32" s="70" t="s">
        <v>31</v>
      </c>
      <c r="B32" s="71"/>
      <c r="C32" s="71"/>
      <c r="D32" s="67">
        <v>12</v>
      </c>
      <c r="E32" s="68"/>
      <c r="F32" s="69">
        <f>E32/$E$21*100</f>
        <v>0</v>
      </c>
      <c r="H32" s="73"/>
    </row>
    <row r="33" spans="1:8" s="59" customFormat="1" hidden="1" x14ac:dyDescent="0.2">
      <c r="A33" s="70" t="s">
        <v>32</v>
      </c>
      <c r="B33" s="71"/>
      <c r="C33" s="71"/>
      <c r="D33" s="67">
        <v>13</v>
      </c>
      <c r="E33" s="68"/>
      <c r="F33" s="69">
        <f>E33/$E$21*100</f>
        <v>0</v>
      </c>
      <c r="H33" s="73"/>
    </row>
    <row r="34" spans="1:8" s="59" customFormat="1" hidden="1" x14ac:dyDescent="0.2">
      <c r="A34" s="70" t="s">
        <v>33</v>
      </c>
      <c r="B34" s="71"/>
      <c r="C34" s="71"/>
      <c r="D34" s="67">
        <v>14</v>
      </c>
      <c r="E34" s="68"/>
      <c r="F34" s="69">
        <f t="shared" ref="F34" si="0">E34/$E$21*100</f>
        <v>0</v>
      </c>
    </row>
    <row r="35" spans="1:8" s="59" customFormat="1" hidden="1" x14ac:dyDescent="0.2">
      <c r="A35" s="65" t="s">
        <v>34</v>
      </c>
      <c r="B35" s="74"/>
      <c r="C35" s="74"/>
      <c r="D35" s="67">
        <v>15</v>
      </c>
      <c r="E35" s="75"/>
      <c r="F35" s="76">
        <f>E35/E21*100</f>
        <v>0</v>
      </c>
    </row>
    <row r="36" spans="1:8" s="59" customFormat="1" hidden="1" x14ac:dyDescent="0.2">
      <c r="A36" s="70" t="s">
        <v>35</v>
      </c>
      <c r="B36" s="74"/>
      <c r="C36" s="74"/>
      <c r="D36" s="67">
        <v>16</v>
      </c>
      <c r="E36" s="75"/>
      <c r="F36" s="76">
        <f>E36/E21*100</f>
        <v>0</v>
      </c>
    </row>
    <row r="37" spans="1:8" s="59" customFormat="1" ht="13.5" thickBot="1" x14ac:dyDescent="0.25">
      <c r="A37" s="78" t="s">
        <v>36</v>
      </c>
      <c r="B37" s="79"/>
      <c r="C37" s="79"/>
      <c r="D37" s="80">
        <v>17</v>
      </c>
      <c r="E37" s="81">
        <v>134440</v>
      </c>
      <c r="F37" s="82">
        <f>E37/$E$21*100</f>
        <v>46.487985532153267</v>
      </c>
    </row>
    <row r="38" spans="1:8" s="59" customFormat="1" hidden="1" x14ac:dyDescent="0.2">
      <c r="A38" s="111" t="s">
        <v>37</v>
      </c>
      <c r="B38" s="84"/>
      <c r="C38" s="84"/>
      <c r="D38" s="112">
        <v>18</v>
      </c>
      <c r="E38" s="113"/>
      <c r="F38" s="114">
        <f>E38/E21*100</f>
        <v>0</v>
      </c>
    </row>
    <row r="39" spans="1:8" s="59" customFormat="1" hidden="1" x14ac:dyDescent="0.2">
      <c r="A39" s="65" t="s">
        <v>38</v>
      </c>
      <c r="B39" s="74"/>
      <c r="C39" s="74"/>
      <c r="D39" s="67">
        <v>19</v>
      </c>
      <c r="E39" s="75"/>
      <c r="F39" s="76">
        <f>E39/E21*100</f>
        <v>0</v>
      </c>
    </row>
    <row r="40" spans="1:8" s="59" customFormat="1" hidden="1" x14ac:dyDescent="0.2">
      <c r="A40" s="70" t="s">
        <v>39</v>
      </c>
      <c r="B40" s="74"/>
      <c r="C40" s="74"/>
      <c r="D40" s="67">
        <v>20</v>
      </c>
      <c r="E40" s="75"/>
      <c r="F40" s="76">
        <f>E40/E21*100</f>
        <v>0</v>
      </c>
    </row>
    <row r="41" spans="1:8" s="59" customFormat="1" hidden="1" x14ac:dyDescent="0.2">
      <c r="A41" s="70" t="s">
        <v>40</v>
      </c>
      <c r="B41" s="74"/>
      <c r="C41" s="74"/>
      <c r="D41" s="67">
        <v>21</v>
      </c>
      <c r="E41" s="75"/>
      <c r="F41" s="76">
        <f>E41/E21*100</f>
        <v>0</v>
      </c>
    </row>
    <row r="42" spans="1:8" s="59" customFormat="1" hidden="1" x14ac:dyDescent="0.2">
      <c r="A42" s="65" t="s">
        <v>41</v>
      </c>
      <c r="B42" s="74"/>
      <c r="C42" s="74"/>
      <c r="D42" s="67">
        <v>22</v>
      </c>
      <c r="E42" s="75"/>
      <c r="F42" s="76">
        <f>E42/E21*100</f>
        <v>0</v>
      </c>
    </row>
    <row r="43" spans="1:8" s="59" customFormat="1" hidden="1" x14ac:dyDescent="0.2">
      <c r="A43" s="77" t="s">
        <v>42</v>
      </c>
      <c r="B43" s="74"/>
      <c r="C43" s="74"/>
      <c r="D43" s="67">
        <v>23</v>
      </c>
      <c r="E43" s="75"/>
      <c r="F43" s="76">
        <f>E43/E21*100</f>
        <v>0</v>
      </c>
    </row>
    <row r="44" spans="1:8" s="59" customFormat="1" ht="13.5" hidden="1" thickBot="1" x14ac:dyDescent="0.25">
      <c r="A44" s="78" t="s">
        <v>43</v>
      </c>
      <c r="B44" s="79"/>
      <c r="C44" s="79"/>
      <c r="D44" s="80">
        <v>24</v>
      </c>
      <c r="E44" s="81">
        <v>0</v>
      </c>
      <c r="F44" s="82">
        <f>E44/$E$21*100</f>
        <v>0</v>
      </c>
    </row>
    <row r="45" spans="1:8" s="88" customFormat="1" x14ac:dyDescent="0.2">
      <c r="A45" s="83"/>
      <c r="B45" s="84"/>
      <c r="C45" s="84"/>
      <c r="D45" s="85"/>
      <c r="E45" s="86"/>
      <c r="F45" s="87"/>
    </row>
    <row r="46" spans="1:8" x14ac:dyDescent="0.2">
      <c r="A46" s="83"/>
      <c r="B46" s="89"/>
      <c r="C46" s="89"/>
      <c r="D46" s="90"/>
      <c r="E46" s="91"/>
      <c r="F46" s="87"/>
    </row>
    <row r="47" spans="1:8" x14ac:dyDescent="0.2">
      <c r="A47" s="83"/>
      <c r="B47" s="89"/>
      <c r="C47" s="89"/>
      <c r="D47" s="90"/>
      <c r="E47" s="91"/>
      <c r="F47" s="87"/>
    </row>
    <row r="48" spans="1:8" ht="15.75" x14ac:dyDescent="0.2">
      <c r="A48" s="92" t="s">
        <v>44</v>
      </c>
      <c r="B48" s="93"/>
      <c r="C48" s="93"/>
      <c r="D48" s="93"/>
      <c r="E48" s="93"/>
      <c r="F48" s="93"/>
    </row>
    <row r="49" spans="1:6" ht="13.5" thickBot="1" x14ac:dyDescent="0.25">
      <c r="B49" s="94"/>
      <c r="C49" s="94"/>
      <c r="D49" s="85"/>
      <c r="E49" s="86"/>
      <c r="F49" s="95"/>
    </row>
    <row r="50" spans="1:6" x14ac:dyDescent="0.2">
      <c r="A50" s="129" t="s">
        <v>45</v>
      </c>
      <c r="B50" s="132" t="s">
        <v>16</v>
      </c>
      <c r="C50" s="135" t="s">
        <v>46</v>
      </c>
      <c r="D50" s="136"/>
      <c r="E50" s="135" t="s">
        <v>47</v>
      </c>
      <c r="F50" s="136"/>
    </row>
    <row r="51" spans="1:6" x14ac:dyDescent="0.2">
      <c r="A51" s="130"/>
      <c r="B51" s="133"/>
      <c r="C51" s="96" t="s">
        <v>48</v>
      </c>
      <c r="D51" s="97" t="s">
        <v>49</v>
      </c>
      <c r="E51" s="96" t="s">
        <v>48</v>
      </c>
      <c r="F51" s="97" t="s">
        <v>49</v>
      </c>
    </row>
    <row r="52" spans="1:6" ht="13.5" thickBot="1" x14ac:dyDescent="0.25">
      <c r="A52" s="131"/>
      <c r="B52" s="134"/>
      <c r="C52" s="137" t="s">
        <v>56</v>
      </c>
      <c r="D52" s="137"/>
      <c r="E52" s="137"/>
      <c r="F52" s="138"/>
    </row>
    <row r="53" spans="1:6" ht="13.5" thickBot="1" x14ac:dyDescent="0.25">
      <c r="A53" s="98" t="s">
        <v>5</v>
      </c>
      <c r="B53" s="99">
        <v>1</v>
      </c>
      <c r="C53" s="100">
        <v>0</v>
      </c>
      <c r="D53" s="101">
        <v>0</v>
      </c>
      <c r="E53" s="100">
        <v>0</v>
      </c>
      <c r="F53" s="102">
        <v>0</v>
      </c>
    </row>
    <row r="54" spans="1:6" x14ac:dyDescent="0.2">
      <c r="A54" s="83"/>
      <c r="B54" s="94"/>
      <c r="C54" s="103"/>
      <c r="D54" s="103"/>
      <c r="E54" s="103"/>
      <c r="F54" s="103"/>
    </row>
    <row r="55" spans="1:6" x14ac:dyDescent="0.2">
      <c r="A55" s="83"/>
      <c r="B55" s="94"/>
      <c r="C55" s="94"/>
      <c r="D55" s="85"/>
      <c r="E55" s="86"/>
      <c r="F55" s="95"/>
    </row>
    <row r="56" spans="1:6" x14ac:dyDescent="0.2">
      <c r="A56" s="83"/>
      <c r="B56" s="94"/>
      <c r="C56" s="94"/>
      <c r="D56" s="104"/>
      <c r="E56" s="86"/>
      <c r="F56" s="95"/>
    </row>
    <row r="57" spans="1:6" x14ac:dyDescent="0.2">
      <c r="A57" s="83"/>
      <c r="B57" s="94"/>
      <c r="C57" s="94"/>
      <c r="D57" s="85"/>
      <c r="E57" s="86"/>
      <c r="F57" s="95"/>
    </row>
    <row r="58" spans="1:6" ht="51" x14ac:dyDescent="0.25">
      <c r="A58" s="105" t="s">
        <v>50</v>
      </c>
      <c r="B58" s="106"/>
      <c r="C58" s="106"/>
      <c r="D58" s="107"/>
      <c r="E58" s="107"/>
      <c r="F58" s="108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workbookViewId="0">
      <selection activeCell="F13" sqref="F1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5"/>
      <c r="D11" s="15"/>
      <c r="E11" s="24"/>
      <c r="F11" s="25"/>
    </row>
    <row r="12" spans="1:6" x14ac:dyDescent="0.2">
      <c r="A12" s="8" t="s">
        <v>12</v>
      </c>
      <c r="B12" s="29" t="s">
        <v>13</v>
      </c>
      <c r="C12" s="31"/>
      <c r="D12" s="15"/>
      <c r="E12" s="127"/>
      <c r="F12" s="127"/>
    </row>
    <row r="13" spans="1:6" x14ac:dyDescent="0.2">
      <c r="A13" s="12"/>
      <c r="B13" s="13"/>
      <c r="C13" s="32"/>
      <c r="D13" s="15"/>
      <c r="E13" s="118"/>
      <c r="F13" s="118"/>
    </row>
    <row r="14" spans="1:6" x14ac:dyDescent="0.2">
      <c r="A14" s="128"/>
      <c r="B14" s="128"/>
      <c r="C14" s="34"/>
      <c r="D14" s="15"/>
      <c r="E14" s="35"/>
      <c r="F14" s="35"/>
    </row>
    <row r="15" spans="1:6" x14ac:dyDescent="0.2">
      <c r="A15" s="36"/>
      <c r="B15" s="37"/>
      <c r="C15" s="15"/>
      <c r="D15" s="15"/>
      <c r="E15" s="35"/>
      <c r="F15" s="38"/>
    </row>
    <row r="16" spans="1:6" x14ac:dyDescent="0.2">
      <c r="A16" s="39"/>
      <c r="B16" s="39"/>
      <c r="C16" s="40"/>
      <c r="D16" s="40"/>
      <c r="E16" s="41"/>
      <c r="F16" s="15"/>
    </row>
    <row r="17" spans="1:8" x14ac:dyDescent="0.2">
      <c r="A17" s="12"/>
      <c r="B17" s="13"/>
      <c r="C17" s="42"/>
      <c r="D17" s="43"/>
      <c r="E17" s="43"/>
      <c r="F17" s="43"/>
    </row>
    <row r="18" spans="1:8" ht="16.5" thickBot="1" x14ac:dyDescent="0.25">
      <c r="A18" s="44" t="s">
        <v>14</v>
      </c>
      <c r="B18" s="42"/>
      <c r="C18" s="45"/>
      <c r="D18" s="46"/>
      <c r="E18" s="46"/>
      <c r="F18" s="46"/>
    </row>
    <row r="19" spans="1:8" ht="38.25" x14ac:dyDescent="0.25">
      <c r="A19" s="47" t="s">
        <v>15</v>
      </c>
      <c r="B19" s="48"/>
      <c r="C19" s="49"/>
      <c r="D19" s="50" t="s">
        <v>16</v>
      </c>
      <c r="E19" s="51" t="s">
        <v>17</v>
      </c>
      <c r="F19" s="52" t="s">
        <v>18</v>
      </c>
    </row>
    <row r="20" spans="1:8" ht="13.5" thickBot="1" x14ac:dyDescent="0.25">
      <c r="A20" s="53"/>
      <c r="B20" s="54"/>
      <c r="C20" s="55"/>
      <c r="D20" s="56"/>
      <c r="E20" s="57" t="s">
        <v>19</v>
      </c>
      <c r="F20" s="58">
        <v>43312</v>
      </c>
      <c r="G20" s="59"/>
    </row>
    <row r="21" spans="1:8" x14ac:dyDescent="0.2">
      <c r="A21" s="60" t="s">
        <v>20</v>
      </c>
      <c r="B21" s="61"/>
      <c r="C21" s="61"/>
      <c r="D21" s="62">
        <v>1</v>
      </c>
      <c r="E21" s="63">
        <f>E22+E25+E37+E44</f>
        <v>641375</v>
      </c>
      <c r="F21" s="64">
        <f>+F22+F28+F31+F44+F25+F37+F35</f>
        <v>100</v>
      </c>
    </row>
    <row r="22" spans="1:8" s="59" customFormat="1" x14ac:dyDescent="0.2">
      <c r="A22" s="65" t="s">
        <v>21</v>
      </c>
      <c r="B22" s="66"/>
      <c r="C22" s="66"/>
      <c r="D22" s="67">
        <v>2</v>
      </c>
      <c r="E22" s="68">
        <f>E23+E24</f>
        <v>114610</v>
      </c>
      <c r="F22" s="69">
        <f>+F23+F24</f>
        <v>17.869421165464821</v>
      </c>
    </row>
    <row r="23" spans="1:8" s="59" customFormat="1" x14ac:dyDescent="0.2">
      <c r="A23" s="70" t="s">
        <v>22</v>
      </c>
      <c r="B23" s="71"/>
      <c r="C23" s="71"/>
      <c r="D23" s="67">
        <v>3</v>
      </c>
      <c r="E23" s="68">
        <v>114610</v>
      </c>
      <c r="F23" s="72">
        <f>E23/E21*100</f>
        <v>17.869421165464821</v>
      </c>
    </row>
    <row r="24" spans="1:8" s="59" customFormat="1" hidden="1" x14ac:dyDescent="0.2">
      <c r="A24" s="70" t="s">
        <v>23</v>
      </c>
      <c r="B24" s="71"/>
      <c r="C24" s="71"/>
      <c r="D24" s="67">
        <v>4</v>
      </c>
      <c r="E24" s="68">
        <v>0</v>
      </c>
      <c r="F24" s="72">
        <f>E24/E21*100</f>
        <v>0</v>
      </c>
    </row>
    <row r="25" spans="1:8" s="59" customFormat="1" x14ac:dyDescent="0.2">
      <c r="A25" s="65" t="s">
        <v>24</v>
      </c>
      <c r="B25" s="71"/>
      <c r="C25" s="71"/>
      <c r="D25" s="67">
        <v>5</v>
      </c>
      <c r="E25" s="68">
        <f>E27</f>
        <v>257975</v>
      </c>
      <c r="F25" s="69">
        <f>F27+F26</f>
        <v>40.222178912492687</v>
      </c>
    </row>
    <row r="26" spans="1:8" s="59" customFormat="1" hidden="1" x14ac:dyDescent="0.2">
      <c r="A26" s="70" t="s">
        <v>25</v>
      </c>
      <c r="B26" s="71"/>
      <c r="C26" s="71"/>
      <c r="D26" s="67">
        <v>6</v>
      </c>
      <c r="E26" s="68"/>
      <c r="F26" s="69">
        <f>E26/E21*100</f>
        <v>0</v>
      </c>
    </row>
    <row r="27" spans="1:8" s="59" customFormat="1" x14ac:dyDescent="0.2">
      <c r="A27" s="70" t="s">
        <v>26</v>
      </c>
      <c r="B27" s="71"/>
      <c r="C27" s="71"/>
      <c r="D27" s="67">
        <v>7</v>
      </c>
      <c r="E27" s="68">
        <v>257975</v>
      </c>
      <c r="F27" s="69">
        <f>E27/E21*100</f>
        <v>40.222178912492687</v>
      </c>
    </row>
    <row r="28" spans="1:8" s="59" customFormat="1" hidden="1" x14ac:dyDescent="0.2">
      <c r="A28" s="65" t="s">
        <v>27</v>
      </c>
      <c r="B28" s="71"/>
      <c r="C28" s="71"/>
      <c r="D28" s="67">
        <v>8</v>
      </c>
      <c r="E28" s="68"/>
      <c r="F28" s="69">
        <f>+F29+F30</f>
        <v>0</v>
      </c>
    </row>
    <row r="29" spans="1:8" s="59" customFormat="1" hidden="1" x14ac:dyDescent="0.2">
      <c r="A29" s="70" t="s">
        <v>28</v>
      </c>
      <c r="B29" s="71"/>
      <c r="C29" s="71"/>
      <c r="D29" s="67">
        <v>9</v>
      </c>
      <c r="E29" s="68"/>
      <c r="F29" s="69">
        <f>E29/$E$21*100</f>
        <v>0</v>
      </c>
    </row>
    <row r="30" spans="1:8" s="59" customFormat="1" hidden="1" x14ac:dyDescent="0.2">
      <c r="A30" s="70" t="s">
        <v>29</v>
      </c>
      <c r="B30" s="71"/>
      <c r="C30" s="71"/>
      <c r="D30" s="67">
        <v>10</v>
      </c>
      <c r="E30" s="68"/>
      <c r="F30" s="69">
        <f>E30/$E$21*100</f>
        <v>0</v>
      </c>
    </row>
    <row r="31" spans="1:8" s="59" customFormat="1" hidden="1" x14ac:dyDescent="0.2">
      <c r="A31" s="65" t="s">
        <v>30</v>
      </c>
      <c r="B31" s="71"/>
      <c r="C31" s="71"/>
      <c r="D31" s="67">
        <v>11</v>
      </c>
      <c r="E31" s="68"/>
      <c r="F31" s="69">
        <f>+F32+F33+F34</f>
        <v>0</v>
      </c>
    </row>
    <row r="32" spans="1:8" s="59" customFormat="1" hidden="1" x14ac:dyDescent="0.2">
      <c r="A32" s="70" t="s">
        <v>31</v>
      </c>
      <c r="B32" s="71"/>
      <c r="C32" s="71"/>
      <c r="D32" s="67">
        <v>12</v>
      </c>
      <c r="E32" s="68"/>
      <c r="F32" s="69">
        <f>E32/$E$21*100</f>
        <v>0</v>
      </c>
      <c r="H32" s="73"/>
    </row>
    <row r="33" spans="1:8" s="59" customFormat="1" hidden="1" x14ac:dyDescent="0.2">
      <c r="A33" s="70" t="s">
        <v>32</v>
      </c>
      <c r="B33" s="71"/>
      <c r="C33" s="71"/>
      <c r="D33" s="67">
        <v>13</v>
      </c>
      <c r="E33" s="68"/>
      <c r="F33" s="69">
        <f>E33/$E$21*100</f>
        <v>0</v>
      </c>
      <c r="H33" s="73"/>
    </row>
    <row r="34" spans="1:8" s="59" customFormat="1" hidden="1" x14ac:dyDescent="0.2">
      <c r="A34" s="70" t="s">
        <v>33</v>
      </c>
      <c r="B34" s="71"/>
      <c r="C34" s="71"/>
      <c r="D34" s="67">
        <v>14</v>
      </c>
      <c r="E34" s="68"/>
      <c r="F34" s="69">
        <f t="shared" ref="F34" si="0">E34/$E$21*100</f>
        <v>0</v>
      </c>
    </row>
    <row r="35" spans="1:8" s="59" customFormat="1" hidden="1" x14ac:dyDescent="0.2">
      <c r="A35" s="65" t="s">
        <v>34</v>
      </c>
      <c r="B35" s="74"/>
      <c r="C35" s="74"/>
      <c r="D35" s="67">
        <v>15</v>
      </c>
      <c r="E35" s="75"/>
      <c r="F35" s="76">
        <f>E35/E21*100</f>
        <v>0</v>
      </c>
    </row>
    <row r="36" spans="1:8" s="59" customFormat="1" hidden="1" x14ac:dyDescent="0.2">
      <c r="A36" s="70" t="s">
        <v>35</v>
      </c>
      <c r="B36" s="74"/>
      <c r="C36" s="74"/>
      <c r="D36" s="67">
        <v>16</v>
      </c>
      <c r="E36" s="75"/>
      <c r="F36" s="76">
        <f>E36/E21*100</f>
        <v>0</v>
      </c>
    </row>
    <row r="37" spans="1:8" s="59" customFormat="1" ht="13.5" thickBot="1" x14ac:dyDescent="0.25">
      <c r="A37" s="78" t="s">
        <v>36</v>
      </c>
      <c r="B37" s="79"/>
      <c r="C37" s="79"/>
      <c r="D37" s="80">
        <v>17</v>
      </c>
      <c r="E37" s="81">
        <v>268790</v>
      </c>
      <c r="F37" s="82">
        <f>E37/$E$21*100</f>
        <v>41.908399922042491</v>
      </c>
    </row>
    <row r="38" spans="1:8" s="59" customFormat="1" hidden="1" x14ac:dyDescent="0.2">
      <c r="A38" s="111" t="s">
        <v>37</v>
      </c>
      <c r="B38" s="84"/>
      <c r="C38" s="84"/>
      <c r="D38" s="112">
        <v>18</v>
      </c>
      <c r="E38" s="113"/>
      <c r="F38" s="114">
        <f>E38/E21*100</f>
        <v>0</v>
      </c>
    </row>
    <row r="39" spans="1:8" s="59" customFormat="1" hidden="1" x14ac:dyDescent="0.2">
      <c r="A39" s="65" t="s">
        <v>38</v>
      </c>
      <c r="B39" s="74"/>
      <c r="C39" s="74"/>
      <c r="D39" s="67">
        <v>19</v>
      </c>
      <c r="E39" s="75"/>
      <c r="F39" s="76">
        <f>E39/E21*100</f>
        <v>0</v>
      </c>
    </row>
    <row r="40" spans="1:8" s="59" customFormat="1" hidden="1" x14ac:dyDescent="0.2">
      <c r="A40" s="70" t="s">
        <v>39</v>
      </c>
      <c r="B40" s="74"/>
      <c r="C40" s="74"/>
      <c r="D40" s="67">
        <v>20</v>
      </c>
      <c r="E40" s="75"/>
      <c r="F40" s="76">
        <f>E40/E21*100</f>
        <v>0</v>
      </c>
    </row>
    <row r="41" spans="1:8" s="59" customFormat="1" hidden="1" x14ac:dyDescent="0.2">
      <c r="A41" s="70" t="s">
        <v>40</v>
      </c>
      <c r="B41" s="74"/>
      <c r="C41" s="74"/>
      <c r="D41" s="67">
        <v>21</v>
      </c>
      <c r="E41" s="75"/>
      <c r="F41" s="76">
        <f>E41/E21*100</f>
        <v>0</v>
      </c>
    </row>
    <row r="42" spans="1:8" s="59" customFormat="1" hidden="1" x14ac:dyDescent="0.2">
      <c r="A42" s="65" t="s">
        <v>41</v>
      </c>
      <c r="B42" s="74"/>
      <c r="C42" s="74"/>
      <c r="D42" s="67">
        <v>22</v>
      </c>
      <c r="E42" s="75"/>
      <c r="F42" s="76">
        <f>E42/E21*100</f>
        <v>0</v>
      </c>
    </row>
    <row r="43" spans="1:8" s="59" customFormat="1" hidden="1" x14ac:dyDescent="0.2">
      <c r="A43" s="77" t="s">
        <v>42</v>
      </c>
      <c r="B43" s="74"/>
      <c r="C43" s="74"/>
      <c r="D43" s="67">
        <v>23</v>
      </c>
      <c r="E43" s="75"/>
      <c r="F43" s="76">
        <f>E43/E21*100</f>
        <v>0</v>
      </c>
    </row>
    <row r="44" spans="1:8" s="59" customFormat="1" ht="13.5" hidden="1" thickBot="1" x14ac:dyDescent="0.25">
      <c r="A44" s="78" t="s">
        <v>43</v>
      </c>
      <c r="B44" s="79"/>
      <c r="C44" s="79"/>
      <c r="D44" s="80">
        <v>24</v>
      </c>
      <c r="E44" s="81">
        <v>0</v>
      </c>
      <c r="F44" s="82">
        <f>E44/$E$21*100</f>
        <v>0</v>
      </c>
    </row>
    <row r="45" spans="1:8" s="88" customFormat="1" x14ac:dyDescent="0.2">
      <c r="A45" s="83"/>
      <c r="B45" s="84"/>
      <c r="C45" s="84"/>
      <c r="D45" s="85"/>
      <c r="E45" s="86"/>
      <c r="F45" s="87"/>
    </row>
    <row r="46" spans="1:8" x14ac:dyDescent="0.2">
      <c r="A46" s="83"/>
      <c r="B46" s="89"/>
      <c r="C46" s="89"/>
      <c r="D46" s="90"/>
      <c r="E46" s="91"/>
      <c r="F46" s="87"/>
    </row>
    <row r="47" spans="1:8" x14ac:dyDescent="0.2">
      <c r="A47" s="83"/>
      <c r="B47" s="89"/>
      <c r="C47" s="89"/>
      <c r="D47" s="90"/>
      <c r="E47" s="91"/>
      <c r="F47" s="87"/>
    </row>
    <row r="48" spans="1:8" ht="15.75" x14ac:dyDescent="0.2">
      <c r="A48" s="92" t="s">
        <v>44</v>
      </c>
      <c r="B48" s="93"/>
      <c r="C48" s="93"/>
      <c r="D48" s="93"/>
      <c r="E48" s="93"/>
      <c r="F48" s="93"/>
    </row>
    <row r="49" spans="1:6" ht="13.5" thickBot="1" x14ac:dyDescent="0.25">
      <c r="B49" s="94"/>
      <c r="C49" s="94"/>
      <c r="D49" s="85"/>
      <c r="E49" s="86"/>
      <c r="F49" s="95"/>
    </row>
    <row r="50" spans="1:6" x14ac:dyDescent="0.2">
      <c r="A50" s="129" t="s">
        <v>45</v>
      </c>
      <c r="B50" s="132" t="s">
        <v>16</v>
      </c>
      <c r="C50" s="135" t="s">
        <v>46</v>
      </c>
      <c r="D50" s="136"/>
      <c r="E50" s="135" t="s">
        <v>47</v>
      </c>
      <c r="F50" s="136"/>
    </row>
    <row r="51" spans="1:6" x14ac:dyDescent="0.2">
      <c r="A51" s="130"/>
      <c r="B51" s="133"/>
      <c r="C51" s="96" t="s">
        <v>48</v>
      </c>
      <c r="D51" s="97" t="s">
        <v>49</v>
      </c>
      <c r="E51" s="96" t="s">
        <v>48</v>
      </c>
      <c r="F51" s="97" t="s">
        <v>49</v>
      </c>
    </row>
    <row r="52" spans="1:6" ht="13.5" thickBot="1" x14ac:dyDescent="0.25">
      <c r="A52" s="131"/>
      <c r="B52" s="134"/>
      <c r="C52" s="137" t="s">
        <v>57</v>
      </c>
      <c r="D52" s="137"/>
      <c r="E52" s="137"/>
      <c r="F52" s="138"/>
    </row>
    <row r="53" spans="1:6" ht="13.5" thickBot="1" x14ac:dyDescent="0.25">
      <c r="A53" s="98" t="s">
        <v>5</v>
      </c>
      <c r="B53" s="99">
        <v>1</v>
      </c>
      <c r="C53" s="100">
        <v>329164189</v>
      </c>
      <c r="D53" s="101">
        <v>0</v>
      </c>
      <c r="E53" s="100">
        <v>343680330</v>
      </c>
      <c r="F53" s="102">
        <v>0</v>
      </c>
    </row>
    <row r="54" spans="1:6" x14ac:dyDescent="0.2">
      <c r="A54" s="83"/>
      <c r="B54" s="94"/>
      <c r="C54" s="103"/>
      <c r="D54" s="103"/>
      <c r="E54" s="103"/>
      <c r="F54" s="103"/>
    </row>
    <row r="55" spans="1:6" x14ac:dyDescent="0.2">
      <c r="A55" s="83"/>
      <c r="B55" s="94"/>
      <c r="C55" s="94"/>
      <c r="D55" s="85"/>
      <c r="E55" s="86"/>
      <c r="F55" s="95"/>
    </row>
    <row r="56" spans="1:6" x14ac:dyDescent="0.2">
      <c r="A56" s="83"/>
      <c r="B56" s="94"/>
      <c r="C56" s="94"/>
      <c r="D56" s="104"/>
      <c r="E56" s="86"/>
      <c r="F56" s="95"/>
    </row>
    <row r="57" spans="1:6" x14ac:dyDescent="0.2">
      <c r="A57" s="83"/>
      <c r="B57" s="94"/>
      <c r="C57" s="94"/>
      <c r="D57" s="85"/>
      <c r="E57" s="86"/>
      <c r="F57" s="95"/>
    </row>
    <row r="58" spans="1:6" ht="51" x14ac:dyDescent="0.25">
      <c r="A58" s="105" t="s">
        <v>50</v>
      </c>
      <c r="B58" s="106"/>
      <c r="C58" s="106"/>
      <c r="D58" s="107"/>
      <c r="E58" s="107"/>
      <c r="F58" s="108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workbookViewId="0">
      <selection activeCell="J27" sqref="J2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5"/>
      <c r="D11" s="15"/>
      <c r="E11" s="24"/>
      <c r="F11" s="25"/>
    </row>
    <row r="12" spans="1:6" x14ac:dyDescent="0.2">
      <c r="A12" s="8" t="s">
        <v>12</v>
      </c>
      <c r="B12" s="29" t="s">
        <v>13</v>
      </c>
      <c r="C12" s="31"/>
      <c r="D12" s="15"/>
      <c r="E12" s="127"/>
      <c r="F12" s="127"/>
    </row>
    <row r="13" spans="1:6" x14ac:dyDescent="0.2">
      <c r="A13" s="12"/>
      <c r="B13" s="13"/>
      <c r="C13" s="32"/>
      <c r="D13" s="15"/>
      <c r="E13" s="119"/>
      <c r="F13" s="119"/>
    </row>
    <row r="14" spans="1:6" x14ac:dyDescent="0.2">
      <c r="A14" s="128"/>
      <c r="B14" s="128"/>
      <c r="C14" s="34"/>
      <c r="D14" s="15"/>
      <c r="E14" s="35"/>
      <c r="F14" s="35"/>
    </row>
    <row r="15" spans="1:6" x14ac:dyDescent="0.2">
      <c r="A15" s="36"/>
      <c r="B15" s="37"/>
      <c r="C15" s="15"/>
      <c r="D15" s="15"/>
      <c r="E15" s="35"/>
      <c r="F15" s="38"/>
    </row>
    <row r="16" spans="1:6" x14ac:dyDescent="0.2">
      <c r="A16" s="39"/>
      <c r="B16" s="39"/>
      <c r="C16" s="40"/>
      <c r="D16" s="40"/>
      <c r="E16" s="41"/>
      <c r="F16" s="15"/>
    </row>
    <row r="17" spans="1:8" x14ac:dyDescent="0.2">
      <c r="A17" s="12"/>
      <c r="B17" s="13"/>
      <c r="C17" s="42"/>
      <c r="D17" s="43"/>
      <c r="E17" s="43"/>
      <c r="F17" s="43"/>
    </row>
    <row r="18" spans="1:8" ht="16.5" thickBot="1" x14ac:dyDescent="0.25">
      <c r="A18" s="44" t="s">
        <v>14</v>
      </c>
      <c r="B18" s="42"/>
      <c r="C18" s="45"/>
      <c r="D18" s="46"/>
      <c r="E18" s="46"/>
      <c r="F18" s="46"/>
    </row>
    <row r="19" spans="1:8" ht="38.25" x14ac:dyDescent="0.25">
      <c r="A19" s="47" t="s">
        <v>15</v>
      </c>
      <c r="B19" s="48"/>
      <c r="C19" s="49"/>
      <c r="D19" s="50" t="s">
        <v>16</v>
      </c>
      <c r="E19" s="51" t="s">
        <v>17</v>
      </c>
      <c r="F19" s="52" t="s">
        <v>18</v>
      </c>
    </row>
    <row r="20" spans="1:8" ht="13.5" thickBot="1" x14ac:dyDescent="0.25">
      <c r="A20" s="53"/>
      <c r="B20" s="54"/>
      <c r="C20" s="55"/>
      <c r="D20" s="56"/>
      <c r="E20" s="57" t="s">
        <v>19</v>
      </c>
      <c r="F20" s="58">
        <v>43343</v>
      </c>
      <c r="G20" s="59"/>
    </row>
    <row r="21" spans="1:8" x14ac:dyDescent="0.2">
      <c r="A21" s="60" t="s">
        <v>20</v>
      </c>
      <c r="B21" s="61"/>
      <c r="C21" s="61"/>
      <c r="D21" s="62">
        <v>1</v>
      </c>
      <c r="E21" s="63">
        <f>E22+E25+E37+E44</f>
        <v>644271</v>
      </c>
      <c r="F21" s="64">
        <f>+F22+F28+F31+F44+F25+F37+F35</f>
        <v>100</v>
      </c>
    </row>
    <row r="22" spans="1:8" s="59" customFormat="1" x14ac:dyDescent="0.2">
      <c r="A22" s="65" t="s">
        <v>21</v>
      </c>
      <c r="B22" s="66"/>
      <c r="C22" s="66"/>
      <c r="D22" s="67">
        <v>2</v>
      </c>
      <c r="E22" s="68">
        <f>E23+E24</f>
        <v>114332</v>
      </c>
      <c r="F22" s="69">
        <f>+F23+F24</f>
        <v>17.745948521662466</v>
      </c>
    </row>
    <row r="23" spans="1:8" s="59" customFormat="1" x14ac:dyDescent="0.2">
      <c r="A23" s="70" t="s">
        <v>22</v>
      </c>
      <c r="B23" s="71"/>
      <c r="C23" s="71"/>
      <c r="D23" s="67">
        <v>3</v>
      </c>
      <c r="E23" s="68">
        <v>4318</v>
      </c>
      <c r="F23" s="72">
        <f>E23/E21*100</f>
        <v>0.67021486300019717</v>
      </c>
    </row>
    <row r="24" spans="1:8" s="59" customFormat="1" x14ac:dyDescent="0.2">
      <c r="A24" s="70" t="s">
        <v>23</v>
      </c>
      <c r="B24" s="71"/>
      <c r="C24" s="71"/>
      <c r="D24" s="67">
        <v>4</v>
      </c>
      <c r="E24" s="68">
        <v>110014</v>
      </c>
      <c r="F24" s="72">
        <f>E24/E21*100</f>
        <v>17.075733658662269</v>
      </c>
    </row>
    <row r="25" spans="1:8" s="59" customFormat="1" x14ac:dyDescent="0.2">
      <c r="A25" s="65" t="s">
        <v>24</v>
      </c>
      <c r="B25" s="71"/>
      <c r="C25" s="71"/>
      <c r="D25" s="67">
        <v>5</v>
      </c>
      <c r="E25" s="68">
        <f>E27</f>
        <v>257969</v>
      </c>
      <c r="F25" s="69">
        <f>F27+F26</f>
        <v>40.040448817345499</v>
      </c>
    </row>
    <row r="26" spans="1:8" s="59" customFormat="1" hidden="1" x14ac:dyDescent="0.2">
      <c r="A26" s="70" t="s">
        <v>25</v>
      </c>
      <c r="B26" s="71"/>
      <c r="C26" s="71"/>
      <c r="D26" s="67">
        <v>6</v>
      </c>
      <c r="E26" s="68"/>
      <c r="F26" s="69">
        <f>E26/E21*100</f>
        <v>0</v>
      </c>
    </row>
    <row r="27" spans="1:8" s="59" customFormat="1" x14ac:dyDescent="0.2">
      <c r="A27" s="70" t="s">
        <v>26</v>
      </c>
      <c r="B27" s="71"/>
      <c r="C27" s="71"/>
      <c r="D27" s="67">
        <v>7</v>
      </c>
      <c r="E27" s="68">
        <v>257969</v>
      </c>
      <c r="F27" s="69">
        <f>E27/E21*100</f>
        <v>40.040448817345499</v>
      </c>
    </row>
    <row r="28" spans="1:8" s="59" customFormat="1" hidden="1" x14ac:dyDescent="0.2">
      <c r="A28" s="65" t="s">
        <v>27</v>
      </c>
      <c r="B28" s="71"/>
      <c r="C28" s="71"/>
      <c r="D28" s="67">
        <v>8</v>
      </c>
      <c r="E28" s="68"/>
      <c r="F28" s="69">
        <f>+F29+F30</f>
        <v>0</v>
      </c>
    </row>
    <row r="29" spans="1:8" s="59" customFormat="1" hidden="1" x14ac:dyDescent="0.2">
      <c r="A29" s="70" t="s">
        <v>28</v>
      </c>
      <c r="B29" s="71"/>
      <c r="C29" s="71"/>
      <c r="D29" s="67">
        <v>9</v>
      </c>
      <c r="E29" s="68"/>
      <c r="F29" s="69">
        <f>E29/$E$21*100</f>
        <v>0</v>
      </c>
    </row>
    <row r="30" spans="1:8" s="59" customFormat="1" hidden="1" x14ac:dyDescent="0.2">
      <c r="A30" s="70" t="s">
        <v>29</v>
      </c>
      <c r="B30" s="71"/>
      <c r="C30" s="71"/>
      <c r="D30" s="67">
        <v>10</v>
      </c>
      <c r="E30" s="68"/>
      <c r="F30" s="69">
        <f>E30/$E$21*100</f>
        <v>0</v>
      </c>
    </row>
    <row r="31" spans="1:8" s="59" customFormat="1" hidden="1" x14ac:dyDescent="0.2">
      <c r="A31" s="65" t="s">
        <v>30</v>
      </c>
      <c r="B31" s="71"/>
      <c r="C31" s="71"/>
      <c r="D31" s="67">
        <v>11</v>
      </c>
      <c r="E31" s="68"/>
      <c r="F31" s="69">
        <f>+F32+F33+F34</f>
        <v>0</v>
      </c>
    </row>
    <row r="32" spans="1:8" s="59" customFormat="1" hidden="1" x14ac:dyDescent="0.2">
      <c r="A32" s="70" t="s">
        <v>31</v>
      </c>
      <c r="B32" s="71"/>
      <c r="C32" s="71"/>
      <c r="D32" s="67">
        <v>12</v>
      </c>
      <c r="E32" s="68"/>
      <c r="F32" s="69">
        <f>E32/$E$21*100</f>
        <v>0</v>
      </c>
      <c r="H32" s="73"/>
    </row>
    <row r="33" spans="1:8" s="59" customFormat="1" hidden="1" x14ac:dyDescent="0.2">
      <c r="A33" s="70" t="s">
        <v>32</v>
      </c>
      <c r="B33" s="71"/>
      <c r="C33" s="71"/>
      <c r="D33" s="67">
        <v>13</v>
      </c>
      <c r="E33" s="68"/>
      <c r="F33" s="69">
        <f>E33/$E$21*100</f>
        <v>0</v>
      </c>
      <c r="H33" s="73"/>
    </row>
    <row r="34" spans="1:8" s="59" customFormat="1" hidden="1" x14ac:dyDescent="0.2">
      <c r="A34" s="70" t="s">
        <v>33</v>
      </c>
      <c r="B34" s="71"/>
      <c r="C34" s="71"/>
      <c r="D34" s="67">
        <v>14</v>
      </c>
      <c r="E34" s="68"/>
      <c r="F34" s="69">
        <f t="shared" ref="F34" si="0">E34/$E$21*100</f>
        <v>0</v>
      </c>
    </row>
    <row r="35" spans="1:8" s="59" customFormat="1" hidden="1" x14ac:dyDescent="0.2">
      <c r="A35" s="65" t="s">
        <v>34</v>
      </c>
      <c r="B35" s="74"/>
      <c r="C35" s="74"/>
      <c r="D35" s="67">
        <v>15</v>
      </c>
      <c r="E35" s="75"/>
      <c r="F35" s="76">
        <f>E35/E21*100</f>
        <v>0</v>
      </c>
    </row>
    <row r="36" spans="1:8" s="59" customFormat="1" hidden="1" x14ac:dyDescent="0.2">
      <c r="A36" s="70" t="s">
        <v>35</v>
      </c>
      <c r="B36" s="74"/>
      <c r="C36" s="74"/>
      <c r="D36" s="67">
        <v>16</v>
      </c>
      <c r="E36" s="75"/>
      <c r="F36" s="76">
        <f>E36/E21*100</f>
        <v>0</v>
      </c>
    </row>
    <row r="37" spans="1:8" s="59" customFormat="1" x14ac:dyDescent="0.2">
      <c r="A37" s="65" t="s">
        <v>36</v>
      </c>
      <c r="B37" s="71"/>
      <c r="C37" s="71"/>
      <c r="D37" s="67">
        <v>17</v>
      </c>
      <c r="E37" s="68">
        <v>271963</v>
      </c>
      <c r="F37" s="69">
        <f>E37/$E$21*100</f>
        <v>42.212516161677307</v>
      </c>
    </row>
    <row r="38" spans="1:8" s="59" customFormat="1" hidden="1" x14ac:dyDescent="0.2">
      <c r="A38" s="111" t="s">
        <v>37</v>
      </c>
      <c r="B38" s="84"/>
      <c r="C38" s="84"/>
      <c r="D38" s="112">
        <v>18</v>
      </c>
      <c r="E38" s="113"/>
      <c r="F38" s="69">
        <f t="shared" ref="F38:F43" si="1">E38/$E$21*100</f>
        <v>0</v>
      </c>
    </row>
    <row r="39" spans="1:8" s="59" customFormat="1" hidden="1" x14ac:dyDescent="0.2">
      <c r="A39" s="65" t="s">
        <v>38</v>
      </c>
      <c r="B39" s="74"/>
      <c r="C39" s="74"/>
      <c r="D39" s="67">
        <v>19</v>
      </c>
      <c r="E39" s="75"/>
      <c r="F39" s="69">
        <f t="shared" si="1"/>
        <v>0</v>
      </c>
    </row>
    <row r="40" spans="1:8" s="59" customFormat="1" hidden="1" x14ac:dyDescent="0.2">
      <c r="A40" s="70" t="s">
        <v>39</v>
      </c>
      <c r="B40" s="74"/>
      <c r="C40" s="74"/>
      <c r="D40" s="67">
        <v>20</v>
      </c>
      <c r="E40" s="75"/>
      <c r="F40" s="69">
        <f t="shared" si="1"/>
        <v>0</v>
      </c>
    </row>
    <row r="41" spans="1:8" s="59" customFormat="1" hidden="1" x14ac:dyDescent="0.2">
      <c r="A41" s="70" t="s">
        <v>40</v>
      </c>
      <c r="B41" s="74"/>
      <c r="C41" s="74"/>
      <c r="D41" s="67">
        <v>21</v>
      </c>
      <c r="E41" s="75"/>
      <c r="F41" s="69">
        <f t="shared" si="1"/>
        <v>0</v>
      </c>
    </row>
    <row r="42" spans="1:8" s="59" customFormat="1" hidden="1" x14ac:dyDescent="0.2">
      <c r="A42" s="65" t="s">
        <v>41</v>
      </c>
      <c r="B42" s="74"/>
      <c r="C42" s="74"/>
      <c r="D42" s="67">
        <v>22</v>
      </c>
      <c r="E42" s="75"/>
      <c r="F42" s="69">
        <f t="shared" si="1"/>
        <v>0</v>
      </c>
    </row>
    <row r="43" spans="1:8" s="59" customFormat="1" hidden="1" x14ac:dyDescent="0.2">
      <c r="A43" s="77" t="s">
        <v>42</v>
      </c>
      <c r="B43" s="74"/>
      <c r="C43" s="74"/>
      <c r="D43" s="67">
        <v>23</v>
      </c>
      <c r="E43" s="75"/>
      <c r="F43" s="69">
        <f t="shared" si="1"/>
        <v>0</v>
      </c>
    </row>
    <row r="44" spans="1:8" s="59" customFormat="1" ht="13.5" thickBot="1" x14ac:dyDescent="0.25">
      <c r="A44" s="78" t="s">
        <v>43</v>
      </c>
      <c r="B44" s="79"/>
      <c r="C44" s="79"/>
      <c r="D44" s="80">
        <v>24</v>
      </c>
      <c r="E44" s="81">
        <v>7</v>
      </c>
      <c r="F44" s="82">
        <f>E44/$E$21*100</f>
        <v>1.0864993147293607E-3</v>
      </c>
    </row>
    <row r="45" spans="1:8" s="88" customFormat="1" x14ac:dyDescent="0.2">
      <c r="A45" s="83"/>
      <c r="B45" s="84"/>
      <c r="C45" s="84"/>
      <c r="D45" s="85"/>
      <c r="E45" s="86"/>
      <c r="F45" s="87"/>
    </row>
    <row r="46" spans="1:8" x14ac:dyDescent="0.2">
      <c r="A46" s="83"/>
      <c r="B46" s="89"/>
      <c r="C46" s="89"/>
      <c r="D46" s="90"/>
      <c r="E46" s="91"/>
      <c r="F46" s="87"/>
    </row>
    <row r="47" spans="1:8" x14ac:dyDescent="0.2">
      <c r="A47" s="83"/>
      <c r="B47" s="89"/>
      <c r="C47" s="89"/>
      <c r="D47" s="90"/>
      <c r="E47" s="91"/>
      <c r="F47" s="87"/>
    </row>
    <row r="48" spans="1:8" ht="15.75" x14ac:dyDescent="0.2">
      <c r="A48" s="92" t="s">
        <v>44</v>
      </c>
      <c r="B48" s="93"/>
      <c r="C48" s="93"/>
      <c r="D48" s="93"/>
      <c r="E48" s="93"/>
      <c r="F48" s="93"/>
    </row>
    <row r="49" spans="1:6" ht="13.5" thickBot="1" x14ac:dyDescent="0.25">
      <c r="B49" s="94"/>
      <c r="C49" s="94"/>
      <c r="D49" s="85"/>
      <c r="E49" s="86"/>
      <c r="F49" s="95"/>
    </row>
    <row r="50" spans="1:6" x14ac:dyDescent="0.2">
      <c r="A50" s="129" t="s">
        <v>45</v>
      </c>
      <c r="B50" s="132" t="s">
        <v>16</v>
      </c>
      <c r="C50" s="135" t="s">
        <v>46</v>
      </c>
      <c r="D50" s="136"/>
      <c r="E50" s="135" t="s">
        <v>47</v>
      </c>
      <c r="F50" s="136"/>
    </row>
    <row r="51" spans="1:6" x14ac:dyDescent="0.2">
      <c r="A51" s="130"/>
      <c r="B51" s="133"/>
      <c r="C51" s="96" t="s">
        <v>48</v>
      </c>
      <c r="D51" s="97" t="s">
        <v>49</v>
      </c>
      <c r="E51" s="96" t="s">
        <v>48</v>
      </c>
      <c r="F51" s="97" t="s">
        <v>49</v>
      </c>
    </row>
    <row r="52" spans="1:6" ht="13.5" thickBot="1" x14ac:dyDescent="0.25">
      <c r="A52" s="131"/>
      <c r="B52" s="134"/>
      <c r="C52" s="137" t="s">
        <v>58</v>
      </c>
      <c r="D52" s="137"/>
      <c r="E52" s="137"/>
      <c r="F52" s="138"/>
    </row>
    <row r="53" spans="1:6" ht="13.5" thickBot="1" x14ac:dyDescent="0.25">
      <c r="A53" s="98" t="s">
        <v>5</v>
      </c>
      <c r="B53" s="99">
        <v>1</v>
      </c>
      <c r="C53" s="100">
        <v>0</v>
      </c>
      <c r="D53" s="101">
        <v>0</v>
      </c>
      <c r="E53" s="100">
        <v>0</v>
      </c>
      <c r="F53" s="102">
        <v>0</v>
      </c>
    </row>
    <row r="54" spans="1:6" x14ac:dyDescent="0.2">
      <c r="A54" s="83"/>
      <c r="B54" s="94"/>
      <c r="C54" s="103"/>
      <c r="D54" s="103"/>
      <c r="E54" s="103"/>
      <c r="F54" s="103"/>
    </row>
    <row r="55" spans="1:6" x14ac:dyDescent="0.2">
      <c r="A55" s="83"/>
      <c r="B55" s="94"/>
      <c r="C55" s="94"/>
      <c r="D55" s="85"/>
      <c r="E55" s="86"/>
      <c r="F55" s="95"/>
    </row>
    <row r="56" spans="1:6" x14ac:dyDescent="0.2">
      <c r="A56" s="83"/>
      <c r="B56" s="94"/>
      <c r="C56" s="94"/>
      <c r="D56" s="104"/>
      <c r="E56" s="86"/>
      <c r="F56" s="95"/>
    </row>
    <row r="57" spans="1:6" x14ac:dyDescent="0.2">
      <c r="A57" s="83"/>
      <c r="B57" s="94"/>
      <c r="C57" s="94"/>
      <c r="D57" s="85"/>
      <c r="E57" s="86"/>
      <c r="F57" s="95"/>
    </row>
    <row r="58" spans="1:6" ht="51" x14ac:dyDescent="0.25">
      <c r="A58" s="105" t="s">
        <v>50</v>
      </c>
      <c r="B58" s="106"/>
      <c r="C58" s="106"/>
      <c r="D58" s="107"/>
      <c r="E58" s="107"/>
      <c r="F58" s="108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opLeftCell="A13" workbookViewId="0">
      <selection activeCell="H53" sqref="H5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5"/>
      <c r="D11" s="15"/>
      <c r="E11" s="24"/>
      <c r="F11" s="25"/>
    </row>
    <row r="12" spans="1:6" x14ac:dyDescent="0.2">
      <c r="A12" s="8" t="s">
        <v>12</v>
      </c>
      <c r="B12" s="29" t="s">
        <v>13</v>
      </c>
      <c r="C12" s="31"/>
      <c r="D12" s="15"/>
      <c r="E12" s="127"/>
      <c r="F12" s="127"/>
    </row>
    <row r="13" spans="1:6" x14ac:dyDescent="0.2">
      <c r="A13" s="12"/>
      <c r="B13" s="13"/>
      <c r="C13" s="32"/>
      <c r="D13" s="15"/>
      <c r="E13" s="120"/>
      <c r="F13" s="120"/>
    </row>
    <row r="14" spans="1:6" x14ac:dyDescent="0.2">
      <c r="A14" s="128"/>
      <c r="B14" s="128"/>
      <c r="C14" s="34"/>
      <c r="D14" s="15"/>
      <c r="E14" s="35"/>
      <c r="F14" s="35"/>
    </row>
    <row r="15" spans="1:6" x14ac:dyDescent="0.2">
      <c r="A15" s="36"/>
      <c r="B15" s="37"/>
      <c r="C15" s="15"/>
      <c r="D15" s="15"/>
      <c r="E15" s="35"/>
      <c r="F15" s="38"/>
    </row>
    <row r="16" spans="1:6" x14ac:dyDescent="0.2">
      <c r="A16" s="39"/>
      <c r="B16" s="39"/>
      <c r="C16" s="40"/>
      <c r="D16" s="40"/>
      <c r="E16" s="41"/>
      <c r="F16" s="15"/>
    </row>
    <row r="17" spans="1:8" x14ac:dyDescent="0.2">
      <c r="A17" s="12"/>
      <c r="B17" s="13"/>
      <c r="C17" s="42"/>
      <c r="D17" s="43"/>
      <c r="E17" s="43"/>
      <c r="F17" s="43"/>
    </row>
    <row r="18" spans="1:8" ht="16.5" thickBot="1" x14ac:dyDescent="0.25">
      <c r="A18" s="44" t="s">
        <v>14</v>
      </c>
      <c r="B18" s="42"/>
      <c r="C18" s="45"/>
      <c r="D18" s="46"/>
      <c r="E18" s="46"/>
      <c r="F18" s="46"/>
    </row>
    <row r="19" spans="1:8" ht="38.25" x14ac:dyDescent="0.25">
      <c r="A19" s="47" t="s">
        <v>15</v>
      </c>
      <c r="B19" s="48"/>
      <c r="C19" s="49"/>
      <c r="D19" s="50" t="s">
        <v>16</v>
      </c>
      <c r="E19" s="51" t="s">
        <v>17</v>
      </c>
      <c r="F19" s="52" t="s">
        <v>18</v>
      </c>
    </row>
    <row r="20" spans="1:8" ht="13.5" thickBot="1" x14ac:dyDescent="0.25">
      <c r="A20" s="53"/>
      <c r="B20" s="54"/>
      <c r="C20" s="55"/>
      <c r="D20" s="56"/>
      <c r="E20" s="57" t="s">
        <v>19</v>
      </c>
      <c r="F20" s="58">
        <v>43373</v>
      </c>
      <c r="G20" s="59"/>
    </row>
    <row r="21" spans="1:8" x14ac:dyDescent="0.2">
      <c r="A21" s="60" t="s">
        <v>20</v>
      </c>
      <c r="B21" s="61"/>
      <c r="C21" s="61"/>
      <c r="D21" s="62">
        <v>1</v>
      </c>
      <c r="E21" s="63">
        <f>E22+E25+E37+E44</f>
        <v>642743</v>
      </c>
      <c r="F21" s="64">
        <f>+F22+F28+F31+F44+F25+F37+F35</f>
        <v>100</v>
      </c>
    </row>
    <row r="22" spans="1:8" s="59" customFormat="1" x14ac:dyDescent="0.2">
      <c r="A22" s="65" t="s">
        <v>21</v>
      </c>
      <c r="B22" s="66"/>
      <c r="C22" s="66"/>
      <c r="D22" s="67">
        <v>2</v>
      </c>
      <c r="E22" s="68">
        <f>E23+E24</f>
        <v>112346</v>
      </c>
      <c r="F22" s="69">
        <f>+F23+F24</f>
        <v>17.479147964271878</v>
      </c>
    </row>
    <row r="23" spans="1:8" s="59" customFormat="1" x14ac:dyDescent="0.2">
      <c r="A23" s="70" t="s">
        <v>22</v>
      </c>
      <c r="B23" s="71"/>
      <c r="C23" s="71"/>
      <c r="D23" s="67">
        <v>3</v>
      </c>
      <c r="E23" s="68">
        <v>2226</v>
      </c>
      <c r="F23" s="72">
        <f>E23/E21*100</f>
        <v>0.34632815915537007</v>
      </c>
    </row>
    <row r="24" spans="1:8" s="59" customFormat="1" x14ac:dyDescent="0.2">
      <c r="A24" s="70" t="s">
        <v>23</v>
      </c>
      <c r="B24" s="71"/>
      <c r="C24" s="71"/>
      <c r="D24" s="67">
        <v>4</v>
      </c>
      <c r="E24" s="68">
        <v>110120</v>
      </c>
      <c r="F24" s="72">
        <f>E24/E21*100</f>
        <v>17.132819805116508</v>
      </c>
    </row>
    <row r="25" spans="1:8" s="59" customFormat="1" x14ac:dyDescent="0.2">
      <c r="A25" s="65" t="s">
        <v>24</v>
      </c>
      <c r="B25" s="71"/>
      <c r="C25" s="71"/>
      <c r="D25" s="67">
        <v>5</v>
      </c>
      <c r="E25" s="68">
        <f>E27</f>
        <v>257236</v>
      </c>
      <c r="F25" s="69">
        <f>F27+F26</f>
        <v>40.021594945413639</v>
      </c>
    </row>
    <row r="26" spans="1:8" s="59" customFormat="1" hidden="1" x14ac:dyDescent="0.2">
      <c r="A26" s="70" t="s">
        <v>25</v>
      </c>
      <c r="B26" s="71"/>
      <c r="C26" s="71"/>
      <c r="D26" s="67">
        <v>6</v>
      </c>
      <c r="E26" s="68"/>
      <c r="F26" s="69">
        <f>E26/E21*100</f>
        <v>0</v>
      </c>
    </row>
    <row r="27" spans="1:8" s="59" customFormat="1" x14ac:dyDescent="0.2">
      <c r="A27" s="70" t="s">
        <v>26</v>
      </c>
      <c r="B27" s="71"/>
      <c r="C27" s="71"/>
      <c r="D27" s="67">
        <v>7</v>
      </c>
      <c r="E27" s="68">
        <v>257236</v>
      </c>
      <c r="F27" s="69">
        <f>E27/E21*100</f>
        <v>40.021594945413639</v>
      </c>
    </row>
    <row r="28" spans="1:8" s="59" customFormat="1" hidden="1" x14ac:dyDescent="0.2">
      <c r="A28" s="65" t="s">
        <v>27</v>
      </c>
      <c r="B28" s="71"/>
      <c r="C28" s="71"/>
      <c r="D28" s="67">
        <v>8</v>
      </c>
      <c r="E28" s="68"/>
      <c r="F28" s="69">
        <f>+F29+F30</f>
        <v>0</v>
      </c>
    </row>
    <row r="29" spans="1:8" s="59" customFormat="1" hidden="1" x14ac:dyDescent="0.2">
      <c r="A29" s="70" t="s">
        <v>28</v>
      </c>
      <c r="B29" s="71"/>
      <c r="C29" s="71"/>
      <c r="D29" s="67">
        <v>9</v>
      </c>
      <c r="E29" s="68"/>
      <c r="F29" s="69">
        <f>E29/$E$21*100</f>
        <v>0</v>
      </c>
    </row>
    <row r="30" spans="1:8" s="59" customFormat="1" hidden="1" x14ac:dyDescent="0.2">
      <c r="A30" s="70" t="s">
        <v>29</v>
      </c>
      <c r="B30" s="71"/>
      <c r="C30" s="71"/>
      <c r="D30" s="67">
        <v>10</v>
      </c>
      <c r="E30" s="68"/>
      <c r="F30" s="69">
        <f>E30/$E$21*100</f>
        <v>0</v>
      </c>
    </row>
    <row r="31" spans="1:8" s="59" customFormat="1" hidden="1" x14ac:dyDescent="0.2">
      <c r="A31" s="65" t="s">
        <v>30</v>
      </c>
      <c r="B31" s="71"/>
      <c r="C31" s="71"/>
      <c r="D31" s="67">
        <v>11</v>
      </c>
      <c r="E31" s="68"/>
      <c r="F31" s="69">
        <f>+F32+F33+F34</f>
        <v>0</v>
      </c>
    </row>
    <row r="32" spans="1:8" s="59" customFormat="1" hidden="1" x14ac:dyDescent="0.2">
      <c r="A32" s="70" t="s">
        <v>31</v>
      </c>
      <c r="B32" s="71"/>
      <c r="C32" s="71"/>
      <c r="D32" s="67">
        <v>12</v>
      </c>
      <c r="E32" s="68"/>
      <c r="F32" s="69">
        <f>E32/$E$21*100</f>
        <v>0</v>
      </c>
      <c r="H32" s="73"/>
    </row>
    <row r="33" spans="1:8" s="59" customFormat="1" hidden="1" x14ac:dyDescent="0.2">
      <c r="A33" s="70" t="s">
        <v>32</v>
      </c>
      <c r="B33" s="71"/>
      <c r="C33" s="71"/>
      <c r="D33" s="67">
        <v>13</v>
      </c>
      <c r="E33" s="68"/>
      <c r="F33" s="69">
        <f>E33/$E$21*100</f>
        <v>0</v>
      </c>
      <c r="H33" s="73"/>
    </row>
    <row r="34" spans="1:8" s="59" customFormat="1" hidden="1" x14ac:dyDescent="0.2">
      <c r="A34" s="70" t="s">
        <v>33</v>
      </c>
      <c r="B34" s="71"/>
      <c r="C34" s="71"/>
      <c r="D34" s="67">
        <v>14</v>
      </c>
      <c r="E34" s="68"/>
      <c r="F34" s="69">
        <f t="shared" ref="F34" si="0">E34/$E$21*100</f>
        <v>0</v>
      </c>
    </row>
    <row r="35" spans="1:8" s="59" customFormat="1" hidden="1" x14ac:dyDescent="0.2">
      <c r="A35" s="65" t="s">
        <v>34</v>
      </c>
      <c r="B35" s="74"/>
      <c r="C35" s="74"/>
      <c r="D35" s="67">
        <v>15</v>
      </c>
      <c r="E35" s="75"/>
      <c r="F35" s="76">
        <f>E35/E21*100</f>
        <v>0</v>
      </c>
    </row>
    <row r="36" spans="1:8" s="59" customFormat="1" hidden="1" x14ac:dyDescent="0.2">
      <c r="A36" s="70" t="s">
        <v>35</v>
      </c>
      <c r="B36" s="74"/>
      <c r="C36" s="74"/>
      <c r="D36" s="67">
        <v>16</v>
      </c>
      <c r="E36" s="75"/>
      <c r="F36" s="76">
        <f>E36/E21*100</f>
        <v>0</v>
      </c>
    </row>
    <row r="37" spans="1:8" s="59" customFormat="1" x14ac:dyDescent="0.2">
      <c r="A37" s="65" t="s">
        <v>36</v>
      </c>
      <c r="B37" s="71"/>
      <c r="C37" s="71"/>
      <c r="D37" s="67">
        <v>17</v>
      </c>
      <c r="E37" s="68">
        <v>273161</v>
      </c>
      <c r="F37" s="69">
        <f>E37/$E$21*100</f>
        <v>42.49925709031448</v>
      </c>
    </row>
    <row r="38" spans="1:8" s="59" customFormat="1" hidden="1" x14ac:dyDescent="0.2">
      <c r="A38" s="111" t="s">
        <v>37</v>
      </c>
      <c r="B38" s="84"/>
      <c r="C38" s="84"/>
      <c r="D38" s="112">
        <v>18</v>
      </c>
      <c r="E38" s="113"/>
      <c r="F38" s="69">
        <f t="shared" ref="F38:F43" si="1">E38/$E$21*100</f>
        <v>0</v>
      </c>
    </row>
    <row r="39" spans="1:8" s="59" customFormat="1" hidden="1" x14ac:dyDescent="0.2">
      <c r="A39" s="65" t="s">
        <v>38</v>
      </c>
      <c r="B39" s="74"/>
      <c r="C39" s="74"/>
      <c r="D39" s="67">
        <v>19</v>
      </c>
      <c r="E39" s="75"/>
      <c r="F39" s="69">
        <f t="shared" si="1"/>
        <v>0</v>
      </c>
    </row>
    <row r="40" spans="1:8" s="59" customFormat="1" hidden="1" x14ac:dyDescent="0.2">
      <c r="A40" s="70" t="s">
        <v>39</v>
      </c>
      <c r="B40" s="74"/>
      <c r="C40" s="74"/>
      <c r="D40" s="67">
        <v>20</v>
      </c>
      <c r="E40" s="75"/>
      <c r="F40" s="69">
        <f t="shared" si="1"/>
        <v>0</v>
      </c>
    </row>
    <row r="41" spans="1:8" s="59" customFormat="1" hidden="1" x14ac:dyDescent="0.2">
      <c r="A41" s="70" t="s">
        <v>40</v>
      </c>
      <c r="B41" s="74"/>
      <c r="C41" s="74"/>
      <c r="D41" s="67">
        <v>21</v>
      </c>
      <c r="E41" s="75"/>
      <c r="F41" s="69">
        <f t="shared" si="1"/>
        <v>0</v>
      </c>
    </row>
    <row r="42" spans="1:8" s="59" customFormat="1" hidden="1" x14ac:dyDescent="0.2">
      <c r="A42" s="65" t="s">
        <v>41</v>
      </c>
      <c r="B42" s="74"/>
      <c r="C42" s="74"/>
      <c r="D42" s="67">
        <v>22</v>
      </c>
      <c r="E42" s="75"/>
      <c r="F42" s="69">
        <f t="shared" si="1"/>
        <v>0</v>
      </c>
    </row>
    <row r="43" spans="1:8" s="59" customFormat="1" hidden="1" x14ac:dyDescent="0.2">
      <c r="A43" s="77" t="s">
        <v>42</v>
      </c>
      <c r="B43" s="74"/>
      <c r="C43" s="74"/>
      <c r="D43" s="67">
        <v>23</v>
      </c>
      <c r="E43" s="75"/>
      <c r="F43" s="69">
        <f t="shared" si="1"/>
        <v>0</v>
      </c>
    </row>
    <row r="44" spans="1:8" s="59" customFormat="1" ht="13.5" hidden="1" thickBot="1" x14ac:dyDescent="0.25">
      <c r="A44" s="78" t="s">
        <v>43</v>
      </c>
      <c r="B44" s="79"/>
      <c r="C44" s="79"/>
      <c r="D44" s="80">
        <v>24</v>
      </c>
      <c r="E44" s="81">
        <v>0</v>
      </c>
      <c r="F44" s="82">
        <f>E44/$E$21*100</f>
        <v>0</v>
      </c>
    </row>
    <row r="45" spans="1:8" s="88" customFormat="1" x14ac:dyDescent="0.2">
      <c r="A45" s="83"/>
      <c r="B45" s="84"/>
      <c r="C45" s="84"/>
      <c r="D45" s="85"/>
      <c r="E45" s="86"/>
      <c r="F45" s="87"/>
    </row>
    <row r="46" spans="1:8" x14ac:dyDescent="0.2">
      <c r="A46" s="83"/>
      <c r="B46" s="89"/>
      <c r="C46" s="89"/>
      <c r="D46" s="90"/>
      <c r="E46" s="91"/>
      <c r="F46" s="87"/>
    </row>
    <row r="47" spans="1:8" x14ac:dyDescent="0.2">
      <c r="A47" s="83"/>
      <c r="B47" s="89"/>
      <c r="C47" s="89"/>
      <c r="D47" s="90"/>
      <c r="E47" s="91"/>
      <c r="F47" s="87"/>
    </row>
    <row r="48" spans="1:8" ht="15.75" x14ac:dyDescent="0.2">
      <c r="A48" s="92" t="s">
        <v>44</v>
      </c>
      <c r="B48" s="93"/>
      <c r="C48" s="93"/>
      <c r="D48" s="93"/>
      <c r="E48" s="93"/>
      <c r="F48" s="93"/>
    </row>
    <row r="49" spans="1:6" ht="13.5" thickBot="1" x14ac:dyDescent="0.25">
      <c r="B49" s="94"/>
      <c r="C49" s="94"/>
      <c r="D49" s="85"/>
      <c r="E49" s="86"/>
      <c r="F49" s="95"/>
    </row>
    <row r="50" spans="1:6" x14ac:dyDescent="0.2">
      <c r="A50" s="129" t="s">
        <v>45</v>
      </c>
      <c r="B50" s="132" t="s">
        <v>16</v>
      </c>
      <c r="C50" s="135" t="s">
        <v>46</v>
      </c>
      <c r="D50" s="136"/>
      <c r="E50" s="135" t="s">
        <v>47</v>
      </c>
      <c r="F50" s="136"/>
    </row>
    <row r="51" spans="1:6" x14ac:dyDescent="0.2">
      <c r="A51" s="130"/>
      <c r="B51" s="133"/>
      <c r="C51" s="96" t="s">
        <v>48</v>
      </c>
      <c r="D51" s="97" t="s">
        <v>49</v>
      </c>
      <c r="E51" s="96" t="s">
        <v>48</v>
      </c>
      <c r="F51" s="97" t="s">
        <v>49</v>
      </c>
    </row>
    <row r="52" spans="1:6" ht="13.5" thickBot="1" x14ac:dyDescent="0.25">
      <c r="A52" s="131"/>
      <c r="B52" s="134"/>
      <c r="C52" s="137" t="s">
        <v>59</v>
      </c>
      <c r="D52" s="137"/>
      <c r="E52" s="137"/>
      <c r="F52" s="138"/>
    </row>
    <row r="53" spans="1:6" ht="13.5" thickBot="1" x14ac:dyDescent="0.25">
      <c r="A53" s="98" t="s">
        <v>5</v>
      </c>
      <c r="B53" s="99">
        <v>1</v>
      </c>
      <c r="C53" s="100">
        <v>0</v>
      </c>
      <c r="D53" s="101">
        <v>0</v>
      </c>
      <c r="E53" s="100">
        <v>0</v>
      </c>
      <c r="F53" s="102">
        <v>0</v>
      </c>
    </row>
    <row r="54" spans="1:6" x14ac:dyDescent="0.2">
      <c r="A54" s="83"/>
      <c r="B54" s="94"/>
      <c r="C54" s="103"/>
      <c r="D54" s="103"/>
      <c r="E54" s="103"/>
      <c r="F54" s="103"/>
    </row>
    <row r="55" spans="1:6" x14ac:dyDescent="0.2">
      <c r="A55" s="83"/>
      <c r="B55" s="94"/>
      <c r="C55" s="94"/>
      <c r="D55" s="85"/>
      <c r="E55" s="86"/>
      <c r="F55" s="95"/>
    </row>
    <row r="56" spans="1:6" x14ac:dyDescent="0.2">
      <c r="A56" s="83"/>
      <c r="B56" s="94"/>
      <c r="C56" s="94"/>
      <c r="D56" s="104"/>
      <c r="E56" s="86"/>
      <c r="F56" s="95"/>
    </row>
    <row r="57" spans="1:6" x14ac:dyDescent="0.2">
      <c r="A57" s="83"/>
      <c r="B57" s="94"/>
      <c r="C57" s="94"/>
      <c r="D57" s="85"/>
      <c r="E57" s="86"/>
      <c r="F57" s="95"/>
    </row>
    <row r="58" spans="1:6" ht="51" x14ac:dyDescent="0.25">
      <c r="A58" s="105" t="s">
        <v>50</v>
      </c>
      <c r="B58" s="106"/>
      <c r="C58" s="106"/>
      <c r="D58" s="107"/>
      <c r="E58" s="107"/>
      <c r="F58" s="108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2018</vt:lpstr>
      <vt:lpstr>únor 2018</vt:lpstr>
      <vt:lpstr>březen 2018</vt:lpstr>
      <vt:lpstr>duben 2018</vt:lpstr>
      <vt:lpstr>květen 2018</vt:lpstr>
      <vt:lpstr>červen 2018</vt:lpstr>
      <vt:lpstr>červenec 2018</vt:lpstr>
      <vt:lpstr>srpen 2018</vt:lpstr>
      <vt:lpstr>září 2018</vt:lpstr>
      <vt:lpstr>říjen 2018</vt:lpstr>
      <vt:lpstr>listopad 2018</vt:lpstr>
      <vt:lpstr>prosinec 2018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2019-01-14T08:39:32Z</dcterms:modified>
</cp:coreProperties>
</file>